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1520" windowHeight="901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<sst xmlns="http://schemas.openxmlformats.org/spreadsheetml/2006/main" count="38" uniqueCount="38">
  <si>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</si>
  <si>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</si>
  <si>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</si>
  <si>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</si>
  <si>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</si>
  <si>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</si>
  <si>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</si>
  <si>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</si>
  <si>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</si>
  <si>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</si>
  <si>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</si>
  <si>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</si>
  <si>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</si>
  <si>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</si>
  <si>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</si>
  <si>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</si>
  <si>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</si>
  <si>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</si>
  <si>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</si>
  <si>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</si>
  <si>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</si>
  <si>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</si>
  <si>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</si>
  <si>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</si>
  <si>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</si>
  <si>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</si>
  <si>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</si>
  <si>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</si>
  <si>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</si>
  <si>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</si>
  <si>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</si>
  <si>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</si>
  <si>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</si>
  <si>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</si>
  <si>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</si>
  <si>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>Уточненный  план на 2023 год</t>
  </si>
  <si>
    <t xml:space="preserve"> Исполнение бюджета Сармановского муниципального района 
на 01.11.2023 года                                                                                                                 </t>
  </si>
  <si>
    <t>Исполнение на 01.11.2023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</si>
</sst>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36</v>
      </c>
      <c r="B1" s="29"/>
      <c r="C1" s="29"/>
      <c r="D1" s="29"/>
    </row>
    <row r="2" spans="1:4" ht="15.75">
      <c r="A2" s="2"/>
      <c r="B2" s="2"/>
      <c r="C2" s="2"/>
      <c r="D2" s="2" t="s">
        <v>31</v>
      </c>
    </row>
    <row r="3" spans="1:4" ht="46.5" customHeight="1">
      <c r="A3" s="3"/>
      <c r="B3" s="4" t="s">
        <v>35</v>
      </c>
      <c r="C3" s="4" t="s">
        <v>37</v>
      </c>
      <c r="D3" s="5" t="s">
        <v>33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425167.9</v>
      </c>
      <c r="C5" s="19">
        <f>C6+C12</f>
        <v>407078</v>
      </c>
      <c r="D5" s="19">
        <f aca="true" t="shared" si="0" ref="D5:D10">C5/B5*100</f>
        <v>95.7452338240963</v>
      </c>
    </row>
    <row r="6" spans="1:4" s="7" customFormat="1" ht="15.75">
      <c r="A6" s="8" t="s">
        <v>2</v>
      </c>
      <c r="B6" s="9">
        <f>B7+B8+B9+B10+B11</f>
        <v>411279.9</v>
      </c>
      <c r="C6" s="9">
        <f>C7+C8+C9+C10+C11</f>
        <v>397026</v>
      </c>
      <c r="D6" s="9">
        <f t="shared" si="0"/>
        <v>96.53425805637474</v>
      </c>
    </row>
    <row r="7" spans="1:4" ht="15.75">
      <c r="A7" s="20" t="s">
        <v>3</v>
      </c>
      <c r="B7" s="10">
        <v>369533.9</v>
      </c>
      <c r="C7" s="10">
        <v>357592</v>
      </c>
      <c r="D7" s="10">
        <f t="shared" si="0"/>
        <v>96.76838850238096</v>
      </c>
    </row>
    <row r="8" spans="1:4" ht="15.75">
      <c r="A8" s="20" t="s">
        <v>4</v>
      </c>
      <c r="B8" s="10">
        <v>21800</v>
      </c>
      <c r="C8" s="10">
        <v>21343</v>
      </c>
      <c r="D8" s="10">
        <f t="shared" si="0"/>
        <v>97.90366972477064</v>
      </c>
    </row>
    <row r="9" spans="1:4" ht="15.75">
      <c r="A9" s="20" t="s">
        <v>5</v>
      </c>
      <c r="B9" s="13">
        <v>14316</v>
      </c>
      <c r="C9" s="13">
        <v>12751</v>
      </c>
      <c r="D9" s="10">
        <f t="shared" si="0"/>
        <v>89.06817546800782</v>
      </c>
    </row>
    <row r="10" spans="1:4" ht="15.75">
      <c r="A10" s="20" t="s">
        <v>6</v>
      </c>
      <c r="B10" s="14">
        <v>2211</v>
      </c>
      <c r="C10" s="14">
        <v>2503</v>
      </c>
      <c r="D10" s="10">
        <f t="shared" si="0"/>
        <v>113.20669380370873</v>
      </c>
    </row>
    <row r="11" spans="1:4" ht="15.75">
      <c r="A11" s="20" t="s">
        <v>7</v>
      </c>
      <c r="B11" s="14">
        <v>3419</v>
      </c>
      <c r="C11" s="14">
        <v>2837</v>
      </c>
      <c r="D11" s="10">
        <f aca="true" t="shared" si="1" ref="D11:D21">C11/B11*100</f>
        <v>82.97747879496929</v>
      </c>
    </row>
    <row r="12" spans="1:4" ht="15.75">
      <c r="A12" s="21" t="s">
        <v>8</v>
      </c>
      <c r="B12" s="15">
        <f>SUM(B13:B18)</f>
        <v>13888</v>
      </c>
      <c r="C12" s="15">
        <f>SUM(C13:C18)</f>
        <v>10052</v>
      </c>
      <c r="D12" s="9">
        <f t="shared" si="1"/>
        <v>72.37903225806451</v>
      </c>
    </row>
    <row r="13" spans="1:4" ht="47.25">
      <c r="A13" s="22" t="s">
        <v>9</v>
      </c>
      <c r="B13" s="13">
        <v>9508</v>
      </c>
      <c r="C13" s="14">
        <v>7517</v>
      </c>
      <c r="D13" s="10">
        <f t="shared" si="1"/>
        <v>79.05973916701726</v>
      </c>
    </row>
    <row r="14" spans="1:4" ht="31.5">
      <c r="A14" s="22" t="s">
        <v>34</v>
      </c>
      <c r="B14" s="13">
        <v>2440</v>
      </c>
      <c r="C14" s="14">
        <v>1297</v>
      </c>
      <c r="D14" s="10">
        <f t="shared" si="1"/>
        <v>53.15573770491804</v>
      </c>
    </row>
    <row r="15" spans="1:4" ht="31.5">
      <c r="A15" s="22" t="s">
        <v>28</v>
      </c>
      <c r="B15" s="13">
        <v>100</v>
      </c>
      <c r="C15" s="14">
        <v>208</v>
      </c>
      <c r="D15" s="10">
        <f t="shared" si="1"/>
        <v>208</v>
      </c>
    </row>
    <row r="16" spans="1:4" ht="15.75">
      <c r="A16" s="22" t="s">
        <v>10</v>
      </c>
      <c r="B16" s="13">
        <v>1707</v>
      </c>
      <c r="C16" s="14">
        <v>561</v>
      </c>
      <c r="D16" s="10">
        <f t="shared" si="1"/>
        <v>32.86467486818981</v>
      </c>
    </row>
    <row r="17" spans="1:4" ht="15.75">
      <c r="A17" s="22" t="s">
        <v>11</v>
      </c>
      <c r="B17" s="13">
        <v>133</v>
      </c>
      <c r="C17" s="14">
        <v>469</v>
      </c>
      <c r="D17" s="10">
        <f t="shared" si="1"/>
        <v>352.6315789473684</v>
      </c>
    </row>
    <row r="18" spans="1:4" ht="15.75">
      <c r="A18" s="22" t="s">
        <v>12</v>
      </c>
      <c r="B18" s="13">
        <v>0</v>
      </c>
      <c r="C18" s="14">
        <v>0</v>
      </c>
      <c r="D18" s="10" t="e">
        <f t="shared" si="1"/>
        <v>#DIV/0!</v>
      </c>
    </row>
    <row r="19" spans="1:4" s="11" customFormat="1" ht="15.75">
      <c r="A19" s="23" t="s">
        <v>13</v>
      </c>
      <c r="B19" s="12">
        <v>0</v>
      </c>
      <c r="C19" s="15">
        <v>-2931.1</v>
      </c>
      <c r="D19" s="9" t="e">
        <f t="shared" si="1"/>
        <v>#DIV/0!</v>
      </c>
    </row>
    <row r="20" spans="1:4" s="11" customFormat="1" ht="15.75">
      <c r="A20" s="21" t="s">
        <v>14</v>
      </c>
      <c r="B20" s="12">
        <v>891330</v>
      </c>
      <c r="C20" s="15">
        <v>823056</v>
      </c>
      <c r="D20" s="9">
        <f t="shared" si="1"/>
        <v>92.34021069637508</v>
      </c>
    </row>
    <row r="21" spans="1:4" ht="19.5" thickBot="1">
      <c r="A21" s="26" t="s">
        <v>15</v>
      </c>
      <c r="B21" s="27">
        <f>SUM(B5+B20+B19)</f>
        <v>1316497.9</v>
      </c>
      <c r="C21" s="27">
        <f>SUM(C5+C20+C19)</f>
        <v>1227202.9</v>
      </c>
      <c r="D21" s="28">
        <f t="shared" si="1"/>
        <v>93.21723186949254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122655</v>
      </c>
      <c r="C23" s="13">
        <v>102524</v>
      </c>
      <c r="D23" s="10">
        <f aca="true" t="shared" si="2" ref="D23:D35">C23/B23*100</f>
        <v>83.58729770494476</v>
      </c>
    </row>
    <row r="24" spans="1:4" ht="15.75">
      <c r="A24" s="22" t="s">
        <v>29</v>
      </c>
      <c r="B24" s="13">
        <v>3603</v>
      </c>
      <c r="C24" s="13">
        <v>2939</v>
      </c>
      <c r="D24" s="10">
        <f t="shared" si="2"/>
        <v>81.57091312794893</v>
      </c>
    </row>
    <row r="25" spans="1:4" ht="15.75">
      <c r="A25" s="22" t="s">
        <v>18</v>
      </c>
      <c r="B25" s="13">
        <v>4654</v>
      </c>
      <c r="C25" s="13">
        <v>3930</v>
      </c>
      <c r="D25" s="10">
        <f t="shared" si="2"/>
        <v>84.44348947142242</v>
      </c>
    </row>
    <row r="26" spans="1:4" ht="15.75">
      <c r="A26" s="22" t="s">
        <v>19</v>
      </c>
      <c r="B26" s="13">
        <v>31083</v>
      </c>
      <c r="C26" s="13">
        <v>15130</v>
      </c>
      <c r="D26" s="10">
        <f t="shared" si="2"/>
        <v>48.67612521313902</v>
      </c>
    </row>
    <row r="27" spans="1:4" ht="15.75">
      <c r="A27" s="22" t="s">
        <v>20</v>
      </c>
      <c r="B27" s="13">
        <v>37905</v>
      </c>
      <c r="C27" s="13">
        <v>36250</v>
      </c>
      <c r="D27" s="10">
        <f t="shared" si="2"/>
        <v>95.63382139559425</v>
      </c>
    </row>
    <row r="28" spans="1:4" ht="15.75">
      <c r="A28" s="22" t="s">
        <v>21</v>
      </c>
      <c r="B28" s="13">
        <v>4651</v>
      </c>
      <c r="C28" s="13">
        <v>2030</v>
      </c>
      <c r="D28" s="10">
        <f t="shared" si="2"/>
        <v>43.646527628467</v>
      </c>
    </row>
    <row r="29" spans="1:4" ht="15.75">
      <c r="A29" s="22" t="s">
        <v>22</v>
      </c>
      <c r="B29" s="13">
        <v>798473</v>
      </c>
      <c r="C29" s="13">
        <v>752382</v>
      </c>
      <c r="D29" s="10">
        <f t="shared" si="2"/>
        <v>94.2276069447558</v>
      </c>
    </row>
    <row r="30" spans="1:4" ht="15.75">
      <c r="A30" s="22" t="s">
        <v>30</v>
      </c>
      <c r="B30" s="13">
        <v>142046</v>
      </c>
      <c r="C30" s="13">
        <v>134136</v>
      </c>
      <c r="D30" s="10">
        <f t="shared" si="2"/>
        <v>94.43138138349548</v>
      </c>
    </row>
    <row r="31" spans="1:4" ht="15.75">
      <c r="A31" s="22" t="s">
        <v>23</v>
      </c>
      <c r="B31" s="13">
        <v>600</v>
      </c>
      <c r="C31" s="13">
        <v>495</v>
      </c>
      <c r="D31" s="10">
        <f t="shared" si="2"/>
        <v>82.5</v>
      </c>
    </row>
    <row r="32" spans="1:4" ht="15.75">
      <c r="A32" s="22" t="s">
        <v>24</v>
      </c>
      <c r="B32" s="13">
        <v>46613</v>
      </c>
      <c r="C32" s="13">
        <v>29967</v>
      </c>
      <c r="D32" s="10">
        <f t="shared" si="2"/>
        <v>64.28893227211293</v>
      </c>
    </row>
    <row r="33" spans="1:4" ht="15.75">
      <c r="A33" s="22" t="s">
        <v>25</v>
      </c>
      <c r="B33" s="13">
        <v>108627</v>
      </c>
      <c r="C33" s="13">
        <v>101550</v>
      </c>
      <c r="D33" s="10">
        <f t="shared" si="2"/>
        <v>93.4850451545196</v>
      </c>
    </row>
    <row r="34" spans="1:4" ht="15.75">
      <c r="A34" s="22" t="s">
        <v>26</v>
      </c>
      <c r="B34" s="13">
        <v>70627</v>
      </c>
      <c r="C34" s="13">
        <v>61979</v>
      </c>
      <c r="D34" s="10">
        <f t="shared" si="2"/>
        <v>87.75539099777706</v>
      </c>
    </row>
    <row r="35" spans="1:4" ht="18.75">
      <c r="A35" s="24" t="s">
        <v>27</v>
      </c>
      <c r="B35" s="25">
        <f>SUM(B23:B34)</f>
        <v>1371537</v>
      </c>
      <c r="C35" s="25">
        <f>SUM(C23:C34)</f>
        <v>1243312</v>
      </c>
      <c r="D35" s="19">
        <f t="shared" si="2"/>
        <v>90.650999572013</v>
      </c>
    </row>
    <row r="36" spans="1:4" ht="31.5">
      <c r="A36" s="22" t="s">
        <v>32</v>
      </c>
      <c r="B36" s="14">
        <f>SUM(B21-B35)</f>
        <v>-55039.10000000009</v>
      </c>
      <c r="C36" s="14">
        <f>SUM(C21-C35)</f>
        <v>-16109.100000000093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2024-01-12T12:37:01Z</dcterms:modified>
  <cp:category/>
  <cp:version/>
  <cp:contentType/>
  <cp:contentStatus/>
</cp:coreProperties>
</file>