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1520" windowHeight="919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<sst xmlns="http://schemas.openxmlformats.org/spreadsheetml/2006/main" count="38" uniqueCount="38">
  <si>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</si>
  <si>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</si>
  <si>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</si>
  <si>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</si>
  <si>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</si>
  <si>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</si>
  <si>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</si>
  <si>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</si>
  <si>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</si>
  <si>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</si>
  <si>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</si>
  <si>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</si>
  <si>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</si>
  <si>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</si>
  <si>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</si>
  <si>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</si>
  <si>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</si>
  <si>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</si>
  <si>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</si>
  <si>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</si>
  <si>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</si>
  <si>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</si>
  <si>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</si>
  <si>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</si>
  <si>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</si>
  <si>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</si>
  <si>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</si>
  <si>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</si>
  <si>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</si>
  <si>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Уточненный  план на 2020 год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</si>
  <si>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</si>
  <si>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</si>
  <si>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</si>
  <si>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</si>
  <si>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</si>
  <si>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</si>
  <si>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 xml:space="preserve"> Исполнение бюджета Сармановского муниципального района 
на 01.01.2021 года                                                                                                                 </t>
  </si>
  <si>
    <t>Исполнение на 01.01.2021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</si>
</sst>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3">
      <selection activeCell="B27" sqref="B27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36</v>
      </c>
      <c r="B1" s="29"/>
      <c r="C1" s="29"/>
      <c r="D1" s="29"/>
    </row>
    <row r="2" spans="1:4" ht="15.75">
      <c r="A2" s="2"/>
      <c r="B2" s="2"/>
      <c r="C2" s="2"/>
      <c r="D2" s="2" t="s">
        <v>32</v>
      </c>
    </row>
    <row r="3" spans="1:4" ht="46.5" customHeight="1">
      <c r="A3" s="3"/>
      <c r="B3" s="4" t="s">
        <v>29</v>
      </c>
      <c r="C3" s="4" t="s">
        <v>37</v>
      </c>
      <c r="D3" s="5" t="s">
        <v>34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326903.3</v>
      </c>
      <c r="C5" s="19">
        <f>C6+C12</f>
        <v>26822.299999999996</v>
      </c>
      <c r="D5" s="19">
        <f>C5/B5*100</f>
        <v>8.204964587387156</v>
      </c>
    </row>
    <row r="6" spans="1:4" s="7" customFormat="1" ht="15.75">
      <c r="A6" s="8" t="s">
        <v>2</v>
      </c>
      <c r="B6" s="9">
        <f>B7+B8+B9+B10+B11</f>
        <v>315203.3</v>
      </c>
      <c r="C6" s="9">
        <f>C7+C8+C9+C10+C11</f>
        <v>26209.999999999996</v>
      </c>
      <c r="D6" s="9">
        <f>C6/B6*100</f>
        <v>8.315268272889274</v>
      </c>
    </row>
    <row r="7" spans="1:4" ht="15.75">
      <c r="A7" s="20" t="s">
        <v>3</v>
      </c>
      <c r="B7" s="10">
        <v>282228.8</v>
      </c>
      <c r="C7" s="10">
        <v>23607.8</v>
      </c>
      <c r="D7" s="10">
        <f>C7/B7*100</f>
        <v>8.364773545435476</v>
      </c>
    </row>
    <row r="8" spans="1:4" ht="15.75">
      <c r="A8" s="20" t="s">
        <v>4</v>
      </c>
      <c r="B8" s="10">
        <v>19900</v>
      </c>
      <c r="C8" s="10">
        <v>1552.6</v>
      </c>
      <c r="D8" s="10">
        <f>C8/B8*100</f>
        <v>7.802010050251256</v>
      </c>
    </row>
    <row r="9" spans="1:4" ht="15.75">
      <c r="A9" s="20" t="s">
        <v>5</v>
      </c>
      <c r="B9" s="13">
        <v>8770.5</v>
      </c>
      <c r="C9" s="13">
        <v>882</v>
      </c>
      <c r="D9" s="10">
        <f>C9/B9*100</f>
        <v>10.056439199589533</v>
      </c>
    </row>
    <row r="10" spans="1:4" ht="15.75">
      <c r="A10" s="20" t="s">
        <v>6</v>
      </c>
      <c r="B10" s="14">
        <v>1426</v>
      </c>
      <c r="C10" s="14">
        <v>5.1</v>
      </c>
      <c r="D10" s="10"/>
    </row>
    <row r="11" spans="1:4" ht="15.75">
      <c r="A11" s="20" t="s">
        <v>7</v>
      </c>
      <c r="B11" s="14">
        <v>2878</v>
      </c>
      <c r="C11" s="14">
        <v>162.5</v>
      </c>
      <c r="D11" s="10">
        <f aca="true" t="shared" si="0" ref="D11:D21">C11/B11*100</f>
        <v>5.64628214037526</v>
      </c>
    </row>
    <row r="12" spans="1:4" ht="15.75">
      <c r="A12" s="21" t="s">
        <v>8</v>
      </c>
      <c r="B12" s="15">
        <f>B13+B14+B15+B16+B17+B18</f>
        <v>11700</v>
      </c>
      <c r="C12" s="15">
        <f>C13+C14+C15+C16+C17+C18</f>
        <v>612.3</v>
      </c>
      <c r="D12" s="9">
        <f t="shared" si="0"/>
        <v>5.2333333333333325</v>
      </c>
    </row>
    <row r="13" spans="1:4" ht="47.25">
      <c r="A13" s="22" t="s">
        <v>9</v>
      </c>
      <c r="B13" s="13">
        <v>9282</v>
      </c>
      <c r="C13" s="14">
        <v>600.4</v>
      </c>
      <c r="D13" s="10">
        <f t="shared" si="0"/>
        <v>6.468433527257056</v>
      </c>
    </row>
    <row r="14" spans="1:4" ht="31.5">
      <c r="A14" s="22" t="s">
        <v>35</v>
      </c>
      <c r="B14" s="13">
        <v>1219</v>
      </c>
      <c r="C14" s="14">
        <v>2.2</v>
      </c>
      <c r="D14" s="10">
        <f t="shared" si="0"/>
        <v>0.1804757998359311</v>
      </c>
    </row>
    <row r="15" spans="1:4" ht="31.5">
      <c r="A15" s="22" t="s">
        <v>28</v>
      </c>
      <c r="B15" s="13">
        <v>0</v>
      </c>
      <c r="C15" s="14">
        <v>0</v>
      </c>
      <c r="D15" s="10" t="e">
        <f t="shared" si="0"/>
        <v>#DIV/0!</v>
      </c>
    </row>
    <row r="16" spans="1:4" ht="15.75">
      <c r="A16" s="22" t="s">
        <v>10</v>
      </c>
      <c r="B16" s="13">
        <v>1065</v>
      </c>
      <c r="C16" s="14">
        <v>0.4</v>
      </c>
      <c r="D16" s="10">
        <f t="shared" si="0"/>
        <v>0.03755868544600939</v>
      </c>
    </row>
    <row r="17" spans="1:4" ht="15.75">
      <c r="A17" s="22" t="s">
        <v>11</v>
      </c>
      <c r="B17" s="13">
        <v>134</v>
      </c>
      <c r="C17" s="14">
        <v>9.3</v>
      </c>
      <c r="D17" s="10">
        <f t="shared" si="0"/>
        <v>6.940298507462687</v>
      </c>
    </row>
    <row r="18" spans="1:4" ht="15.75">
      <c r="A18" s="22" t="s">
        <v>12</v>
      </c>
      <c r="B18" s="13">
        <v>0</v>
      </c>
      <c r="C18" s="14">
        <v>0</v>
      </c>
      <c r="D18" s="10" t="e">
        <f t="shared" si="0"/>
        <v>#DIV/0!</v>
      </c>
    </row>
    <row r="19" spans="1:4" ht="15.75">
      <c r="A19" s="22" t="s">
        <v>13</v>
      </c>
      <c r="B19" s="13">
        <v>0</v>
      </c>
      <c r="C19" s="14">
        <v>-10680.6</v>
      </c>
      <c r="D19" s="10" t="e">
        <f t="shared" si="0"/>
        <v>#DIV/0!</v>
      </c>
    </row>
    <row r="20" spans="1:4" s="11" customFormat="1" ht="15.75">
      <c r="A20" s="21" t="s">
        <v>14</v>
      </c>
      <c r="B20" s="12">
        <v>548299.2</v>
      </c>
      <c r="C20" s="15">
        <v>41013.4</v>
      </c>
      <c r="D20" s="9">
        <f t="shared" si="0"/>
        <v>7.480113047766622</v>
      </c>
    </row>
    <row r="21" spans="1:4" ht="19.5" thickBot="1">
      <c r="A21" s="26" t="s">
        <v>15</v>
      </c>
      <c r="B21" s="27">
        <f>SUM(B5+B20+B19)</f>
        <v>875202.5</v>
      </c>
      <c r="C21" s="27">
        <f>SUM(C5+C20+C19)</f>
        <v>57155.1</v>
      </c>
      <c r="D21" s="28">
        <f t="shared" si="0"/>
        <v>6.530500084266213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61347.7</v>
      </c>
      <c r="C23" s="13">
        <v>18101</v>
      </c>
      <c r="D23" s="10">
        <f aca="true" t="shared" si="1" ref="D23:D35">C23/B23*100</f>
        <v>29.505588636574803</v>
      </c>
    </row>
    <row r="24" spans="1:4" ht="15.75">
      <c r="A24" s="22" t="s">
        <v>30</v>
      </c>
      <c r="B24" s="13">
        <v>2848.7</v>
      </c>
      <c r="C24" s="13">
        <v>0</v>
      </c>
      <c r="D24" s="10">
        <f t="shared" si="1"/>
        <v>0</v>
      </c>
    </row>
    <row r="25" spans="1:4" ht="15.75">
      <c r="A25" s="22" t="s">
        <v>18</v>
      </c>
      <c r="B25" s="13">
        <v>2494.7</v>
      </c>
      <c r="C25" s="13">
        <v>180.9</v>
      </c>
      <c r="D25" s="10">
        <f t="shared" si="1"/>
        <v>7.25137291057041</v>
      </c>
    </row>
    <row r="26" spans="1:4" ht="15.75">
      <c r="A26" s="22" t="s">
        <v>19</v>
      </c>
      <c r="B26" s="13">
        <v>23302</v>
      </c>
      <c r="C26" s="13">
        <v>0</v>
      </c>
      <c r="D26" s="10">
        <f t="shared" si="1"/>
        <v>0</v>
      </c>
    </row>
    <row r="27" spans="1:4" ht="15.75">
      <c r="A27" s="22" t="s">
        <v>20</v>
      </c>
      <c r="B27" s="13">
        <v>11384.3</v>
      </c>
      <c r="C27" s="13">
        <v>0</v>
      </c>
      <c r="D27" s="10">
        <f t="shared" si="1"/>
        <v>0</v>
      </c>
    </row>
    <row r="28" spans="1:4" ht="15.75">
      <c r="A28" s="22" t="s">
        <v>21</v>
      </c>
      <c r="B28" s="13">
        <v>1695</v>
      </c>
      <c r="C28" s="13">
        <v>0</v>
      </c>
      <c r="D28" s="10">
        <f t="shared" si="1"/>
        <v>0</v>
      </c>
    </row>
    <row r="29" spans="1:4" ht="15.75">
      <c r="A29" s="22" t="s">
        <v>22</v>
      </c>
      <c r="B29" s="13">
        <v>610956.7</v>
      </c>
      <c r="C29" s="13">
        <v>43419.6</v>
      </c>
      <c r="D29" s="10">
        <f t="shared" si="1"/>
        <v>7.1068211544287845</v>
      </c>
    </row>
    <row r="30" spans="1:4" ht="15.75">
      <c r="A30" s="22" t="s">
        <v>31</v>
      </c>
      <c r="B30" s="13">
        <v>93134</v>
      </c>
      <c r="C30" s="13">
        <v>11226.8</v>
      </c>
      <c r="D30" s="10">
        <f t="shared" si="1"/>
        <v>12.054459166362445</v>
      </c>
    </row>
    <row r="31" spans="1:4" ht="15.75">
      <c r="A31" s="22" t="s">
        <v>23</v>
      </c>
      <c r="B31" s="13">
        <v>559.5</v>
      </c>
      <c r="C31" s="13">
        <v>0</v>
      </c>
      <c r="D31" s="10">
        <f t="shared" si="1"/>
        <v>0</v>
      </c>
    </row>
    <row r="32" spans="1:4" ht="15.75">
      <c r="A32" s="22" t="s">
        <v>24</v>
      </c>
      <c r="B32" s="13">
        <v>35928.9</v>
      </c>
      <c r="C32" s="13">
        <v>2097.1</v>
      </c>
      <c r="D32" s="10">
        <f t="shared" si="1"/>
        <v>5.836805468578219</v>
      </c>
    </row>
    <row r="33" spans="1:4" ht="15.75">
      <c r="A33" s="22" t="s">
        <v>25</v>
      </c>
      <c r="B33" s="13">
        <v>74541.6</v>
      </c>
      <c r="C33" s="13">
        <v>61102.4</v>
      </c>
      <c r="D33" s="10">
        <f t="shared" si="1"/>
        <v>81.97087264024383</v>
      </c>
    </row>
    <row r="34" spans="1:4" ht="15.75">
      <c r="A34" s="22" t="s">
        <v>26</v>
      </c>
      <c r="B34" s="13">
        <v>50961.2</v>
      </c>
      <c r="C34" s="13">
        <v>5048.7</v>
      </c>
      <c r="D34" s="10">
        <f t="shared" si="1"/>
        <v>9.906948815961949</v>
      </c>
    </row>
    <row r="35" spans="1:4" ht="18.75">
      <c r="A35" s="24" t="s">
        <v>27</v>
      </c>
      <c r="B35" s="25">
        <f>SUM(B23:B34)</f>
        <v>969154.2999999999</v>
      </c>
      <c r="C35" s="25">
        <f>SUM(C23:C34)</f>
        <v>141176.50000000003</v>
      </c>
      <c r="D35" s="19">
        <f t="shared" si="1"/>
        <v>14.566978653450748</v>
      </c>
    </row>
    <row r="36" spans="1:4" ht="31.5">
      <c r="A36" s="22" t="s">
        <v>33</v>
      </c>
      <c r="B36" s="14">
        <f>SUM(B21-B35)</f>
        <v>-93951.79999999993</v>
      </c>
      <c r="C36" s="14">
        <f>SUM(C21-C35)</f>
        <v>-84021.40000000002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2021-02-08T08:35:36Z</dcterms:modified>
  <cp:category/>
  <cp:version/>
  <cp:contentType/>
  <cp:contentStatus/>
</cp:coreProperties>
</file>