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1520" windowHeight="9195" activeTab="0"/>
  </bookViews>
  <sheets>
    <sheet name="01.0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<sst xmlns="http://schemas.openxmlformats.org/spreadsheetml/2006/main" count="38" uniqueCount="38">
  <si>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ДОХОДЫ</t>
  </si>
  <si>
    <t xml:space="preserve">   в т.ч.собственные</t>
  </si>
  <si>
    <t>Налоговые доходы</t>
  </si>
  <si>
    <t>Налог на доходы физ.лиц</t>
  </si>
  <si>
    <t>Акцизы</t>
  </si>
  <si>
    <t>Налоги на совокупный доход</t>
  </si>
  <si>
    <t>Налог на добычу полезных ископаемых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</si>
  <si>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</si>
  <si>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</si>
  <si>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</si>
  <si>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продажи земли/имущества</t>
  </si>
  <si>
    <t>Штрафы, санкции, возмещение ущерба</t>
  </si>
  <si>
    <t>Прочие неналоговые доходы</t>
  </si>
  <si>
    <t>Возврат субсидий прошлых лет</t>
  </si>
  <si>
    <t xml:space="preserve">   Безвозмездные поступления</t>
  </si>
  <si>
    <t>Итого доходы:</t>
  </si>
  <si>
    <t>РАСХОДЫ</t>
  </si>
  <si>
    <t>Общегосударственные вопросы</t>
  </si>
  <si>
    <t>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</si>
  <si>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</si>
  <si>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</si>
  <si>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</si>
  <si>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</si>
  <si>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</si>
  <si>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</si>
  <si>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>Физическая культура и спорт</t>
  </si>
  <si>
    <t>Межбюджетные трансферты</t>
  </si>
  <si>
    <t>Итого расходы:</t>
  </si>
  <si>
    <t>Прочие доходы от компенсации затрат бюджетов и возмещения расходов</t>
  </si>
  <si>
    <t>Национальная оборона</t>
  </si>
  <si>
    <t>Культура, кинематография</t>
  </si>
  <si>
    <t>тыс.руб.</t>
  </si>
  <si>
    <t>Результат исполнения бюджета                                    (дефицит"-", профицит "+")</t>
  </si>
  <si>
    <t>%  к уточненному плану</t>
  </si>
  <si>
    <t>Плата за негативное воздействие на окружающую среду</t>
  </si>
  <si>
    <t xml:space="preserve"> Исполнение бюджета Сармановского муниципального района 
на 01.10.2021 года                                                                                                                 </t>
  </si>
  <si>
    <t>Исполнение на 01.10.2021 г.</t>
  </si>
  <si>
    <t>Уточненный  план на 2021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</si>
</sst>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1">
    <font>
      <sz val="10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0" xfId="52" applyFont="1" applyBorder="1" applyAlignment="1">
      <alignment horizontal="center" wrapText="1"/>
      <protection/>
    </xf>
    <xf numFmtId="0" fontId="3" fillId="0" borderId="10" xfId="52" applyFont="1" applyBorder="1">
      <alignment/>
      <protection/>
    </xf>
    <xf numFmtId="0" fontId="4" fillId="0" borderId="10" xfId="52" applyFont="1" applyBorder="1" applyAlignment="1">
      <alignment horizontal="center" wrapText="1"/>
      <protection/>
    </xf>
    <xf numFmtId="0" fontId="4" fillId="0" borderId="10" xfId="52" applyFont="1" applyFill="1" applyBorder="1" applyAlignment="1">
      <alignment horizontal="center" wrapText="1"/>
      <protection/>
    </xf>
    <xf numFmtId="1" fontId="3" fillId="0" borderId="10" xfId="52" applyNumberFormat="1" applyFont="1" applyFill="1" applyBorder="1" applyAlignment="1">
      <alignment horizontal="right" wrapText="1"/>
      <protection/>
    </xf>
    <xf numFmtId="0" fontId="2" fillId="0" borderId="0" xfId="52" applyFont="1" applyFill="1">
      <alignment/>
      <protection/>
    </xf>
    <xf numFmtId="0" fontId="3" fillId="0" borderId="10" xfId="52" applyFont="1" applyFill="1" applyBorder="1" applyAlignment="1">
      <alignment horizontal="center"/>
      <protection/>
    </xf>
    <xf numFmtId="3" fontId="3" fillId="0" borderId="10" xfId="52" applyNumberFormat="1" applyFont="1" applyFill="1" applyBorder="1" applyAlignment="1">
      <alignment horizontal="right" wrapText="1"/>
      <protection/>
    </xf>
    <xf numFmtId="3" fontId="4" fillId="0" borderId="10" xfId="52" applyNumberFormat="1" applyFont="1" applyFill="1" applyBorder="1" applyAlignment="1">
      <alignment horizontal="right" wrapText="1"/>
      <protection/>
    </xf>
    <xf numFmtId="0" fontId="5" fillId="0" borderId="0" xfId="52" applyFont="1">
      <alignment/>
      <protection/>
    </xf>
    <xf numFmtId="3" fontId="3" fillId="0" borderId="10" xfId="52" applyNumberFormat="1" applyFont="1" applyFill="1" applyBorder="1" applyAlignment="1">
      <alignment wrapText="1"/>
      <protection/>
    </xf>
    <xf numFmtId="3" fontId="4" fillId="0" borderId="10" xfId="52" applyNumberFormat="1" applyFont="1" applyFill="1" applyBorder="1" applyAlignment="1">
      <alignment wrapText="1"/>
      <protection/>
    </xf>
    <xf numFmtId="3" fontId="4" fillId="0" borderId="10" xfId="52" applyNumberFormat="1" applyFont="1" applyFill="1" applyBorder="1">
      <alignment/>
      <protection/>
    </xf>
    <xf numFmtId="3" fontId="3" fillId="0" borderId="10" xfId="52" applyNumberFormat="1" applyFont="1" applyFill="1" applyBorder="1">
      <alignment/>
      <protection/>
    </xf>
    <xf numFmtId="3" fontId="6" fillId="0" borderId="10" xfId="52" applyNumberFormat="1" applyFont="1" applyFill="1" applyBorder="1">
      <alignment/>
      <protection/>
    </xf>
    <xf numFmtId="0" fontId="3" fillId="0" borderId="10" xfId="52" applyFont="1" applyFill="1" applyBorder="1">
      <alignment/>
      <protection/>
    </xf>
    <xf numFmtId="0" fontId="1" fillId="0" borderId="10" xfId="52" applyFont="1" applyFill="1" applyBorder="1">
      <alignment/>
      <protection/>
    </xf>
    <xf numFmtId="3" fontId="1" fillId="0" borderId="10" xfId="52" applyNumberFormat="1" applyFont="1" applyFill="1" applyBorder="1" applyAlignment="1">
      <alignment horizontal="right" wrapText="1"/>
      <protection/>
    </xf>
    <xf numFmtId="0" fontId="4" fillId="0" borderId="10" xfId="52" applyFont="1" applyFill="1" applyBorder="1">
      <alignment/>
      <protection/>
    </xf>
    <xf numFmtId="0" fontId="3" fillId="0" borderId="10" xfId="52" applyFont="1" applyFill="1" applyBorder="1" applyAlignment="1">
      <alignment horizontal="center" wrapText="1"/>
      <protection/>
    </xf>
    <xf numFmtId="0" fontId="4" fillId="0" borderId="10" xfId="52" applyFont="1" applyFill="1" applyBorder="1" applyAlignment="1">
      <alignment wrapText="1"/>
      <protection/>
    </xf>
    <xf numFmtId="0" fontId="3" fillId="0" borderId="1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wrapText="1"/>
      <protection/>
    </xf>
    <xf numFmtId="3" fontId="1" fillId="0" borderId="10" xfId="52" applyNumberFormat="1" applyFont="1" applyFill="1" applyBorder="1">
      <alignment/>
      <protection/>
    </xf>
    <xf numFmtId="0" fontId="1" fillId="0" borderId="11" xfId="52" applyFont="1" applyFill="1" applyBorder="1" applyAlignment="1">
      <alignment wrapText="1"/>
      <protection/>
    </xf>
    <xf numFmtId="3" fontId="1" fillId="0" borderId="11" xfId="52" applyNumberFormat="1" applyFont="1" applyFill="1" applyBorder="1">
      <alignment/>
      <protection/>
    </xf>
    <xf numFmtId="3" fontId="1" fillId="0" borderId="11" xfId="52" applyNumberFormat="1" applyFont="1" applyFill="1" applyBorder="1" applyAlignment="1">
      <alignment horizontal="right" wrapText="1"/>
      <protection/>
    </xf>
    <xf numFmtId="0" fontId="1" fillId="0" borderId="0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45.125" style="1" customWidth="1"/>
    <col min="2" max="2" width="17.375" style="1" customWidth="1"/>
    <col min="3" max="3" width="16.375" style="1" customWidth="1"/>
    <col min="4" max="4" width="11.25390625" style="1" bestFit="1" customWidth="1"/>
    <col min="5" max="16384" width="9.125" style="1" customWidth="1"/>
  </cols>
  <sheetData>
    <row r="1" spans="1:4" ht="37.5" customHeight="1">
      <c r="A1" s="29" t="s">
        <v>35</v>
      </c>
      <c r="B1" s="29"/>
      <c r="C1" s="29"/>
      <c r="D1" s="29"/>
    </row>
    <row r="2" spans="1:4" ht="15.75">
      <c r="A2" s="2"/>
      <c r="B2" s="2"/>
      <c r="C2" s="2"/>
      <c r="D2" s="2" t="s">
        <v>31</v>
      </c>
    </row>
    <row r="3" spans="1:4" ht="46.5" customHeight="1">
      <c r="A3" s="3"/>
      <c r="B3" s="4" t="s">
        <v>37</v>
      </c>
      <c r="C3" s="4" t="s">
        <v>36</v>
      </c>
      <c r="D3" s="5" t="s">
        <v>33</v>
      </c>
    </row>
    <row r="4" spans="1:4" ht="18.75" customHeight="1">
      <c r="A4" s="17" t="s">
        <v>0</v>
      </c>
      <c r="B4" s="6"/>
      <c r="C4" s="6"/>
      <c r="D4" s="6"/>
    </row>
    <row r="5" spans="1:4" s="7" customFormat="1" ht="18.75">
      <c r="A5" s="18" t="s">
        <v>1</v>
      </c>
      <c r="B5" s="19">
        <f>B6+B12</f>
        <v>326903.3</v>
      </c>
      <c r="C5" s="19">
        <f>C6+C12</f>
        <v>255581.59999999998</v>
      </c>
      <c r="D5" s="19">
        <f>C5/B5*100</f>
        <v>78.18263076573409</v>
      </c>
    </row>
    <row r="6" spans="1:4" s="7" customFormat="1" ht="15.75">
      <c r="A6" s="8" t="s">
        <v>2</v>
      </c>
      <c r="B6" s="9">
        <f>B7+B8+B9+B10+B11</f>
        <v>315203.3</v>
      </c>
      <c r="C6" s="9">
        <f>C7+C8+C9+C10+C11</f>
        <v>246248.3</v>
      </c>
      <c r="D6" s="9">
        <f>C6/B6*100</f>
        <v>78.12364274104998</v>
      </c>
    </row>
    <row r="7" spans="1:4" ht="15.75">
      <c r="A7" s="20" t="s">
        <v>3</v>
      </c>
      <c r="B7" s="10">
        <v>282228.8</v>
      </c>
      <c r="C7" s="10">
        <v>218908.5</v>
      </c>
      <c r="D7" s="10">
        <f>C7/B7*100</f>
        <v>77.56419614157025</v>
      </c>
    </row>
    <row r="8" spans="1:4" ht="15.75">
      <c r="A8" s="20" t="s">
        <v>4</v>
      </c>
      <c r="B8" s="10">
        <v>19900</v>
      </c>
      <c r="C8" s="10">
        <v>15029</v>
      </c>
      <c r="D8" s="10">
        <f>C8/B8*100</f>
        <v>75.52261306532664</v>
      </c>
    </row>
    <row r="9" spans="1:4" ht="15.75">
      <c r="A9" s="20" t="s">
        <v>5</v>
      </c>
      <c r="B9" s="13">
        <v>8770.5</v>
      </c>
      <c r="C9" s="13">
        <v>8909</v>
      </c>
      <c r="D9" s="10">
        <f>C9/B9*100</f>
        <v>101.57915740265663</v>
      </c>
    </row>
    <row r="10" spans="1:4" ht="15.75">
      <c r="A10" s="20" t="s">
        <v>6</v>
      </c>
      <c r="B10" s="14">
        <v>1426</v>
      </c>
      <c r="C10" s="14">
        <v>1451</v>
      </c>
      <c r="D10" s="10"/>
    </row>
    <row r="11" spans="1:4" ht="15.75">
      <c r="A11" s="20" t="s">
        <v>7</v>
      </c>
      <c r="B11" s="14">
        <v>2878</v>
      </c>
      <c r="C11" s="14">
        <v>1950.8</v>
      </c>
      <c r="D11" s="10">
        <f aca="true" t="shared" si="0" ref="D11:D21">C11/B11*100</f>
        <v>67.78318276580958</v>
      </c>
    </row>
    <row r="12" spans="1:4" ht="15.75">
      <c r="A12" s="21" t="s">
        <v>8</v>
      </c>
      <c r="B12" s="15">
        <f>B13+B14+B15+B16+B17+B18</f>
        <v>11700</v>
      </c>
      <c r="C12" s="15">
        <f>C13+C14+C15+C16+C17+C18</f>
        <v>9333.3</v>
      </c>
      <c r="D12" s="9">
        <f t="shared" si="0"/>
        <v>79.77179487179487</v>
      </c>
    </row>
    <row r="13" spans="1:4" ht="47.25">
      <c r="A13" s="22" t="s">
        <v>9</v>
      </c>
      <c r="B13" s="13">
        <v>9282</v>
      </c>
      <c r="C13" s="14">
        <v>6570.2</v>
      </c>
      <c r="D13" s="10">
        <f t="shared" si="0"/>
        <v>70.7843137254902</v>
      </c>
    </row>
    <row r="14" spans="1:4" ht="31.5">
      <c r="A14" s="22" t="s">
        <v>34</v>
      </c>
      <c r="B14" s="13">
        <v>1219</v>
      </c>
      <c r="C14" s="14">
        <v>1707.8</v>
      </c>
      <c r="D14" s="10">
        <f t="shared" si="0"/>
        <v>140.09844134536505</v>
      </c>
    </row>
    <row r="15" spans="1:4" ht="31.5">
      <c r="A15" s="22" t="s">
        <v>28</v>
      </c>
      <c r="B15" s="13">
        <v>0</v>
      </c>
      <c r="C15" s="14">
        <v>198.3</v>
      </c>
      <c r="D15" s="10" t="e">
        <f t="shared" si="0"/>
        <v>#DIV/0!</v>
      </c>
    </row>
    <row r="16" spans="1:4" ht="15.75">
      <c r="A16" s="22" t="s">
        <v>10</v>
      </c>
      <c r="B16" s="13">
        <v>1065</v>
      </c>
      <c r="C16" s="14">
        <v>569.8</v>
      </c>
      <c r="D16" s="10">
        <f t="shared" si="0"/>
        <v>53.50234741784037</v>
      </c>
    </row>
    <row r="17" spans="1:4" ht="15.75">
      <c r="A17" s="22" t="s">
        <v>11</v>
      </c>
      <c r="B17" s="13">
        <v>134</v>
      </c>
      <c r="C17" s="14">
        <v>287.2</v>
      </c>
      <c r="D17" s="10">
        <f t="shared" si="0"/>
        <v>214.3283582089552</v>
      </c>
    </row>
    <row r="18" spans="1:4" ht="15.75">
      <c r="A18" s="22" t="s">
        <v>12</v>
      </c>
      <c r="B18" s="13">
        <v>0</v>
      </c>
      <c r="C18" s="14">
        <v>0</v>
      </c>
      <c r="D18" s="10" t="e">
        <f t="shared" si="0"/>
        <v>#DIV/0!</v>
      </c>
    </row>
    <row r="19" spans="1:4" ht="15.75">
      <c r="A19" s="22" t="s">
        <v>13</v>
      </c>
      <c r="B19" s="13">
        <v>0</v>
      </c>
      <c r="C19" s="14">
        <v>-4980.6</v>
      </c>
      <c r="D19" s="10" t="e">
        <f t="shared" si="0"/>
        <v>#DIV/0!</v>
      </c>
    </row>
    <row r="20" spans="1:4" s="11" customFormat="1" ht="15.75">
      <c r="A20" s="21" t="s">
        <v>14</v>
      </c>
      <c r="B20" s="12">
        <v>701745.3</v>
      </c>
      <c r="C20" s="15">
        <v>534966</v>
      </c>
      <c r="D20" s="9">
        <f t="shared" si="0"/>
        <v>76.23364203508024</v>
      </c>
    </row>
    <row r="21" spans="1:4" ht="19.5" thickBot="1">
      <c r="A21" s="26" t="s">
        <v>15</v>
      </c>
      <c r="B21" s="27">
        <f>SUM(B5+B20+B19)</f>
        <v>1028648.6000000001</v>
      </c>
      <c r="C21" s="27">
        <f>SUM(C5+C20+C19)</f>
        <v>785567</v>
      </c>
      <c r="D21" s="28">
        <f t="shared" si="0"/>
        <v>76.36883966011328</v>
      </c>
    </row>
    <row r="22" spans="1:4" ht="16.5" thickTop="1">
      <c r="A22" s="23" t="s">
        <v>16</v>
      </c>
      <c r="B22" s="12"/>
      <c r="C22" s="14"/>
      <c r="D22" s="10"/>
    </row>
    <row r="23" spans="1:4" ht="15.75">
      <c r="A23" s="22" t="s">
        <v>17</v>
      </c>
      <c r="B23" s="13">
        <v>93428.5</v>
      </c>
      <c r="C23" s="13">
        <v>63982.8</v>
      </c>
      <c r="D23" s="10">
        <f aca="true" t="shared" si="1" ref="D23:D35">C23/B23*100</f>
        <v>68.4831716232199</v>
      </c>
    </row>
    <row r="24" spans="1:4" ht="15.75">
      <c r="A24" s="22" t="s">
        <v>29</v>
      </c>
      <c r="B24" s="13">
        <v>2848.7</v>
      </c>
      <c r="C24" s="13">
        <v>2136.5</v>
      </c>
      <c r="D24" s="10">
        <f t="shared" si="1"/>
        <v>74.99912240671183</v>
      </c>
    </row>
    <row r="25" spans="1:4" ht="15.75">
      <c r="A25" s="22" t="s">
        <v>18</v>
      </c>
      <c r="B25" s="13">
        <v>3114.6</v>
      </c>
      <c r="C25" s="13">
        <v>2418.6</v>
      </c>
      <c r="D25" s="10">
        <f t="shared" si="1"/>
        <v>77.6536312849162</v>
      </c>
    </row>
    <row r="26" spans="1:4" ht="15.75">
      <c r="A26" s="22" t="s">
        <v>19</v>
      </c>
      <c r="B26" s="13">
        <v>29920.3</v>
      </c>
      <c r="C26" s="13">
        <v>17170.1</v>
      </c>
      <c r="D26" s="10">
        <f t="shared" si="1"/>
        <v>57.38612246534961</v>
      </c>
    </row>
    <row r="27" spans="1:4" ht="15.75">
      <c r="A27" s="22" t="s">
        <v>20</v>
      </c>
      <c r="B27" s="13">
        <v>45879</v>
      </c>
      <c r="C27" s="13">
        <v>29589</v>
      </c>
      <c r="D27" s="10">
        <f t="shared" si="1"/>
        <v>64.49355914470672</v>
      </c>
    </row>
    <row r="28" spans="1:4" ht="15.75">
      <c r="A28" s="22" t="s">
        <v>21</v>
      </c>
      <c r="B28" s="13">
        <v>2695</v>
      </c>
      <c r="C28" s="13">
        <v>0</v>
      </c>
      <c r="D28" s="10">
        <f t="shared" si="1"/>
        <v>0</v>
      </c>
    </row>
    <row r="29" spans="1:4" ht="15.75">
      <c r="A29" s="22" t="s">
        <v>22</v>
      </c>
      <c r="B29" s="13">
        <v>618167.8</v>
      </c>
      <c r="C29" s="13">
        <v>456502.5</v>
      </c>
      <c r="D29" s="10">
        <f t="shared" si="1"/>
        <v>73.84766725151326</v>
      </c>
    </row>
    <row r="30" spans="1:4" ht="15.75">
      <c r="A30" s="22" t="s">
        <v>30</v>
      </c>
      <c r="B30" s="13">
        <v>111881.3</v>
      </c>
      <c r="C30" s="13">
        <v>74150.7</v>
      </c>
      <c r="D30" s="10">
        <f t="shared" si="1"/>
        <v>66.27622310430786</v>
      </c>
    </row>
    <row r="31" spans="1:4" ht="15.75">
      <c r="A31" s="22" t="s">
        <v>23</v>
      </c>
      <c r="B31" s="13">
        <v>559.5</v>
      </c>
      <c r="C31" s="13">
        <v>344</v>
      </c>
      <c r="D31" s="10">
        <f t="shared" si="1"/>
        <v>61.48346738159071</v>
      </c>
    </row>
    <row r="32" spans="1:4" ht="15.75">
      <c r="A32" s="22" t="s">
        <v>24</v>
      </c>
      <c r="B32" s="13">
        <v>37440.5</v>
      </c>
      <c r="C32" s="13">
        <v>23846.4</v>
      </c>
      <c r="D32" s="10">
        <f t="shared" si="1"/>
        <v>63.69145711195097</v>
      </c>
    </row>
    <row r="33" spans="1:4" ht="15.75">
      <c r="A33" s="22" t="s">
        <v>25</v>
      </c>
      <c r="B33" s="13">
        <v>87481.9</v>
      </c>
      <c r="C33" s="13">
        <v>59266.3</v>
      </c>
      <c r="D33" s="10">
        <f t="shared" si="1"/>
        <v>67.74692822172359</v>
      </c>
    </row>
    <row r="34" spans="1:4" ht="15.75">
      <c r="A34" s="22" t="s">
        <v>26</v>
      </c>
      <c r="B34" s="13">
        <v>59222.6</v>
      </c>
      <c r="C34" s="13">
        <v>47735.5</v>
      </c>
      <c r="D34" s="10">
        <f t="shared" si="1"/>
        <v>80.603519602314</v>
      </c>
    </row>
    <row r="35" spans="1:4" ht="18.75">
      <c r="A35" s="24" t="s">
        <v>27</v>
      </c>
      <c r="B35" s="25">
        <f>SUM(B23:B34)</f>
        <v>1092639.7000000002</v>
      </c>
      <c r="C35" s="25">
        <f>SUM(C23:C34)</f>
        <v>777142.4</v>
      </c>
      <c r="D35" s="19">
        <f t="shared" si="1"/>
        <v>71.12522087564636</v>
      </c>
    </row>
    <row r="36" spans="1:4" ht="31.5">
      <c r="A36" s="22" t="s">
        <v>32</v>
      </c>
      <c r="B36" s="14">
        <f>SUM(B21-B35)</f>
        <v>-63991.10000000009</v>
      </c>
      <c r="C36" s="14">
        <f>SUM(C21-C35)</f>
        <v>8424.599999999977</v>
      </c>
      <c r="D36" s="16"/>
    </row>
  </sheetData>
  <sheetProtection/>
  <mergeCells count="1">
    <mergeCell ref="A1:D1"/>
  </mergeCells>
  <printOptions/>
  <pageMargins left="0.61" right="0.16" top="0.29" bottom="0.25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Высокогорская 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Рамиля</dc:creator>
  <cp:keywords/>
  <dc:description/>
  <cp:lastModifiedBy>Айгуль Таепова</cp:lastModifiedBy>
  <cp:lastPrinted>2021-01-18T13:05:14Z</cp:lastPrinted>
  <dcterms:created xsi:type="dcterms:W3CDTF">2019-10-04T11:24:28Z</dcterms:created>
  <dcterms:modified xsi:type="dcterms:W3CDTF">2022-01-11T07:22:03Z</dcterms:modified>
  <cp:category/>
  <cp:version/>
  <cp:contentType/>
  <cp:contentStatus/>
</cp:coreProperties>
</file>