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1520" windowHeight="9135" activeTab="0"/>
  </bookViews>
  <sheets>
    <sheet name="01.0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<sst xmlns="http://schemas.openxmlformats.org/spreadsheetml/2006/main" count="38" uniqueCount="38">
  <si>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</si>
  <si>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</si>
  <si>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</si>
  <si>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</si>
  <si>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</si>
  <si>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</si>
  <si>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</si>
  <si>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</si>
  <si>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</si>
  <si>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</si>
  <si>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</si>
  <si>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</si>
  <si>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</si>
  <si>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>Возврат субсидий прошлых лет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</si>
  <si>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</si>
  <si>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</si>
  <si>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</si>
  <si>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</si>
  <si>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</si>
  <si>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</si>
  <si>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</si>
  <si>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</si>
  <si>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</si>
  <si>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</si>
  <si>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</si>
  <si>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</si>
  <si>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</si>
  <si>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Итого расходы:</t>
  </si>
  <si>
    <t>Прочие доходы от компенсации затрат бюджетов и возмещения расходов</t>
  </si>
  <si>
    <t>Национальная оборона</t>
  </si>
  <si>
    <t>Культура, кинематография</t>
  </si>
  <si>
    <t>тыс.руб.</t>
  </si>
  <si>
    <t>Результат исполнения бюджета                                    (дефицит"-", профицит "+")</t>
  </si>
  <si>
    <t>%  к уточненному плану</t>
  </si>
  <si>
    <t>Плата за негативное воздействие на окружающую среду</t>
  </si>
  <si>
    <t xml:space="preserve"> Исполнение бюджета Сармановского муниципального района 
на 01.11.2021 года                                                                                                                 </t>
  </si>
  <si>
    <t>Исполнение на 01.11.2021 г.</t>
  </si>
  <si>
    <t>Уточненный  план на 2021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</si>
</sst>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0" xfId="52" applyFont="1" applyBorder="1">
      <alignment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1" fontId="3" fillId="0" borderId="10" xfId="52" applyNumberFormat="1" applyFont="1" applyFill="1" applyBorder="1" applyAlignment="1">
      <alignment horizontal="right" wrapText="1"/>
      <protection/>
    </xf>
    <xf numFmtId="0" fontId="2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0" fontId="5" fillId="0" borderId="0" xfId="52" applyFont="1">
      <alignment/>
      <protection/>
    </xf>
    <xf numFmtId="3" fontId="3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>
      <alignment/>
      <protection/>
    </xf>
    <xf numFmtId="3" fontId="3" fillId="0" borderId="10" xfId="52" applyNumberFormat="1" applyFont="1" applyFill="1" applyBorder="1">
      <alignment/>
      <protection/>
    </xf>
    <xf numFmtId="3" fontId="6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3" fontId="1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3" fontId="1" fillId="0" borderId="10" xfId="52" applyNumberFormat="1" applyFont="1" applyFill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3" fontId="1" fillId="0" borderId="11" xfId="52" applyNumberFormat="1" applyFont="1" applyFill="1" applyBorder="1">
      <alignment/>
      <protection/>
    </xf>
    <xf numFmtId="3" fontId="1" fillId="0" borderId="11" xfId="52" applyNumberFormat="1" applyFont="1" applyFill="1" applyBorder="1" applyAlignment="1">
      <alignment horizontal="right" wrapText="1"/>
      <protection/>
    </xf>
    <xf numFmtId="0" fontId="1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9">
      <selection activeCell="B31" sqref="B31"/>
    </sheetView>
  </sheetViews>
  <sheetFormatPr defaultColWidth="9.00390625" defaultRowHeight="12.75"/>
  <cols>
    <col min="1" max="1" width="45.125" style="1" customWidth="1"/>
    <col min="2" max="2" width="17.375" style="1" customWidth="1"/>
    <col min="3" max="3" width="16.375" style="1" customWidth="1"/>
    <col min="4" max="4" width="11.25390625" style="1" bestFit="1" customWidth="1"/>
    <col min="5" max="16384" width="9.125" style="1" customWidth="1"/>
  </cols>
  <sheetData>
    <row r="1" spans="1:4" ht="37.5" customHeight="1">
      <c r="A1" s="29" t="s">
        <v>35</v>
      </c>
      <c r="B1" s="29"/>
      <c r="C1" s="29"/>
      <c r="D1" s="29"/>
    </row>
    <row r="2" spans="1:4" ht="15.75">
      <c r="A2" s="2"/>
      <c r="B2" s="2"/>
      <c r="C2" s="2"/>
      <c r="D2" s="2" t="s">
        <v>31</v>
      </c>
    </row>
    <row r="3" spans="1:4" ht="46.5" customHeight="1">
      <c r="A3" s="3"/>
      <c r="B3" s="4" t="s">
        <v>37</v>
      </c>
      <c r="C3" s="4" t="s">
        <v>36</v>
      </c>
      <c r="D3" s="5" t="s">
        <v>33</v>
      </c>
    </row>
    <row r="4" spans="1:4" ht="18.75" customHeight="1">
      <c r="A4" s="17" t="s">
        <v>0</v>
      </c>
      <c r="B4" s="6"/>
      <c r="C4" s="6"/>
      <c r="D4" s="6"/>
    </row>
    <row r="5" spans="1:4" s="7" customFormat="1" ht="18.75">
      <c r="A5" s="18" t="s">
        <v>1</v>
      </c>
      <c r="B5" s="19">
        <f>B6+B12</f>
        <v>326903.3</v>
      </c>
      <c r="C5" s="19">
        <f>C6+C12</f>
        <v>286671.69999999995</v>
      </c>
      <c r="D5" s="19">
        <f>C5/B5*100</f>
        <v>87.69311903550681</v>
      </c>
    </row>
    <row r="6" spans="1:4" s="7" customFormat="1" ht="15.75">
      <c r="A6" s="8" t="s">
        <v>2</v>
      </c>
      <c r="B6" s="9">
        <f>B7+B8+B9+B10+B11</f>
        <v>315203.3</v>
      </c>
      <c r="C6" s="9">
        <f>C7+C8+C9+C10+C11</f>
        <v>275270.89999999997</v>
      </c>
      <c r="D6" s="9">
        <f>C6/B6*100</f>
        <v>87.33122400685525</v>
      </c>
    </row>
    <row r="7" spans="1:4" ht="15.75">
      <c r="A7" s="20" t="s">
        <v>3</v>
      </c>
      <c r="B7" s="10">
        <v>282228.8</v>
      </c>
      <c r="C7" s="10">
        <v>243779</v>
      </c>
      <c r="D7" s="10">
        <f>C7/B7*100</f>
        <v>86.37637264517299</v>
      </c>
    </row>
    <row r="8" spans="1:4" ht="15.75">
      <c r="A8" s="20" t="s">
        <v>4</v>
      </c>
      <c r="B8" s="10">
        <v>19900</v>
      </c>
      <c r="C8" s="10">
        <v>16908.8</v>
      </c>
      <c r="D8" s="10">
        <f>C8/B8*100</f>
        <v>84.96884422110553</v>
      </c>
    </row>
    <row r="9" spans="1:4" ht="15.75">
      <c r="A9" s="20" t="s">
        <v>5</v>
      </c>
      <c r="B9" s="13">
        <v>8770.5</v>
      </c>
      <c r="C9" s="13">
        <v>10536.6</v>
      </c>
      <c r="D9" s="10">
        <f>C9/B9*100</f>
        <v>120.13682230203524</v>
      </c>
    </row>
    <row r="10" spans="1:4" ht="15.75">
      <c r="A10" s="20" t="s">
        <v>6</v>
      </c>
      <c r="B10" s="14">
        <v>1426</v>
      </c>
      <c r="C10" s="14">
        <v>1800.6</v>
      </c>
      <c r="D10" s="10"/>
    </row>
    <row r="11" spans="1:4" ht="15.75">
      <c r="A11" s="20" t="s">
        <v>7</v>
      </c>
      <c r="B11" s="14">
        <v>2878</v>
      </c>
      <c r="C11" s="14">
        <v>2245.9</v>
      </c>
      <c r="D11" s="10">
        <f aca="true" t="shared" si="0" ref="D11:D21">C11/B11*100</f>
        <v>78.03683113273107</v>
      </c>
    </row>
    <row r="12" spans="1:4" ht="15.75">
      <c r="A12" s="21" t="s">
        <v>8</v>
      </c>
      <c r="B12" s="15">
        <f>B13+B14+B15+B16+B17+B18</f>
        <v>11700</v>
      </c>
      <c r="C12" s="15">
        <f>C13+C14+C15+C16+C17+C18</f>
        <v>11400.8</v>
      </c>
      <c r="D12" s="9">
        <f t="shared" si="0"/>
        <v>97.44273504273504</v>
      </c>
    </row>
    <row r="13" spans="1:4" ht="47.25">
      <c r="A13" s="22" t="s">
        <v>9</v>
      </c>
      <c r="B13" s="13">
        <v>9282</v>
      </c>
      <c r="C13" s="14">
        <v>8096.4</v>
      </c>
      <c r="D13" s="10">
        <f t="shared" si="0"/>
        <v>87.22689075630252</v>
      </c>
    </row>
    <row r="14" spans="1:4" ht="31.5">
      <c r="A14" s="22" t="s">
        <v>34</v>
      </c>
      <c r="B14" s="13">
        <v>1219</v>
      </c>
      <c r="C14" s="14">
        <v>1960.8</v>
      </c>
      <c r="D14" s="10">
        <f t="shared" si="0"/>
        <v>160.85315832649712</v>
      </c>
    </row>
    <row r="15" spans="1:4" ht="31.5">
      <c r="A15" s="22" t="s">
        <v>28</v>
      </c>
      <c r="B15" s="13">
        <v>0</v>
      </c>
      <c r="C15" s="14">
        <v>217.5</v>
      </c>
      <c r="D15" s="10" t="e">
        <f t="shared" si="0"/>
        <v>#DIV/0!</v>
      </c>
    </row>
    <row r="16" spans="1:4" ht="15.75">
      <c r="A16" s="22" t="s">
        <v>10</v>
      </c>
      <c r="B16" s="13">
        <v>1065</v>
      </c>
      <c r="C16" s="14">
        <v>819.7</v>
      </c>
      <c r="D16" s="10">
        <f t="shared" si="0"/>
        <v>76.96713615023475</v>
      </c>
    </row>
    <row r="17" spans="1:4" ht="15.75">
      <c r="A17" s="22" t="s">
        <v>11</v>
      </c>
      <c r="B17" s="13">
        <v>134</v>
      </c>
      <c r="C17" s="14">
        <v>306.4</v>
      </c>
      <c r="D17" s="10">
        <f t="shared" si="0"/>
        <v>228.65671641791045</v>
      </c>
    </row>
    <row r="18" spans="1:4" ht="15.75">
      <c r="A18" s="22" t="s">
        <v>12</v>
      </c>
      <c r="B18" s="13">
        <v>0</v>
      </c>
      <c r="C18" s="14">
        <v>0</v>
      </c>
      <c r="D18" s="10" t="e">
        <f t="shared" si="0"/>
        <v>#DIV/0!</v>
      </c>
    </row>
    <row r="19" spans="1:4" ht="15.75">
      <c r="A19" s="22" t="s">
        <v>13</v>
      </c>
      <c r="B19" s="13">
        <v>0</v>
      </c>
      <c r="C19" s="14">
        <v>-4980.6</v>
      </c>
      <c r="D19" s="10" t="e">
        <f t="shared" si="0"/>
        <v>#DIV/0!</v>
      </c>
    </row>
    <row r="20" spans="1:4" s="11" customFormat="1" ht="15.75">
      <c r="A20" s="21" t="s">
        <v>14</v>
      </c>
      <c r="B20" s="12">
        <v>707763</v>
      </c>
      <c r="C20" s="15">
        <v>647261</v>
      </c>
      <c r="D20" s="9">
        <f t="shared" si="0"/>
        <v>91.45165825283323</v>
      </c>
    </row>
    <row r="21" spans="1:4" ht="19.5" thickBot="1">
      <c r="A21" s="26" t="s">
        <v>15</v>
      </c>
      <c r="B21" s="27">
        <f>SUM(B5+B20+B19)</f>
        <v>1034666.3</v>
      </c>
      <c r="C21" s="27">
        <f>SUM(C5+C20+C19)</f>
        <v>928952.1</v>
      </c>
      <c r="D21" s="28">
        <f t="shared" si="0"/>
        <v>89.78277344106017</v>
      </c>
    </row>
    <row r="22" spans="1:4" ht="16.5" thickTop="1">
      <c r="A22" s="23" t="s">
        <v>16</v>
      </c>
      <c r="B22" s="12"/>
      <c r="C22" s="14"/>
      <c r="D22" s="10"/>
    </row>
    <row r="23" spans="1:4" ht="15.75">
      <c r="A23" s="22" t="s">
        <v>17</v>
      </c>
      <c r="B23" s="13">
        <v>100782</v>
      </c>
      <c r="C23" s="13">
        <v>70947</v>
      </c>
      <c r="D23" s="10">
        <f aca="true" t="shared" si="1" ref="D23:D35">C23/B23*100</f>
        <v>70.39649937488838</v>
      </c>
    </row>
    <row r="24" spans="1:4" ht="15.75">
      <c r="A24" s="22" t="s">
        <v>29</v>
      </c>
      <c r="B24" s="13">
        <v>2848.7</v>
      </c>
      <c r="C24" s="13">
        <v>2323.7</v>
      </c>
      <c r="D24" s="10">
        <f t="shared" si="1"/>
        <v>81.57054094850282</v>
      </c>
    </row>
    <row r="25" spans="1:4" ht="15.75">
      <c r="A25" s="22" t="s">
        <v>18</v>
      </c>
      <c r="B25" s="13">
        <v>3130.5</v>
      </c>
      <c r="C25" s="13">
        <v>2675.3</v>
      </c>
      <c r="D25" s="10">
        <f t="shared" si="1"/>
        <v>85.4591918223926</v>
      </c>
    </row>
    <row r="26" spans="1:4" ht="15.75">
      <c r="A26" s="22" t="s">
        <v>19</v>
      </c>
      <c r="B26" s="13">
        <v>28856.4</v>
      </c>
      <c r="C26" s="13">
        <v>18199.2</v>
      </c>
      <c r="D26" s="10">
        <f t="shared" si="1"/>
        <v>63.06815819021083</v>
      </c>
    </row>
    <row r="27" spans="1:4" ht="15.75">
      <c r="A27" s="22" t="s">
        <v>20</v>
      </c>
      <c r="B27" s="13">
        <v>46064</v>
      </c>
      <c r="C27" s="13">
        <v>34468</v>
      </c>
      <c r="D27" s="10">
        <f t="shared" si="1"/>
        <v>74.82632858631469</v>
      </c>
    </row>
    <row r="28" spans="1:4" ht="15.75">
      <c r="A28" s="22" t="s">
        <v>21</v>
      </c>
      <c r="B28" s="13">
        <v>2695</v>
      </c>
      <c r="C28" s="13">
        <v>889.3</v>
      </c>
      <c r="D28" s="10">
        <f t="shared" si="1"/>
        <v>32.998144712430424</v>
      </c>
    </row>
    <row r="29" spans="1:4" ht="15.75">
      <c r="A29" s="22" t="s">
        <v>22</v>
      </c>
      <c r="B29" s="13">
        <v>623480.8</v>
      </c>
      <c r="C29" s="13">
        <v>557470.3</v>
      </c>
      <c r="D29" s="10">
        <f t="shared" si="1"/>
        <v>89.41258495851035</v>
      </c>
    </row>
    <row r="30" spans="1:4" ht="15.75">
      <c r="A30" s="22" t="s">
        <v>30</v>
      </c>
      <c r="B30" s="13">
        <v>111561.5</v>
      </c>
      <c r="C30" s="13">
        <v>98903</v>
      </c>
      <c r="D30" s="10">
        <f t="shared" si="1"/>
        <v>88.65334367142786</v>
      </c>
    </row>
    <row r="31" spans="1:4" ht="15.75">
      <c r="A31" s="22" t="s">
        <v>23</v>
      </c>
      <c r="B31" s="13">
        <v>559.5</v>
      </c>
      <c r="C31" s="13">
        <v>344</v>
      </c>
      <c r="D31" s="10">
        <f t="shared" si="1"/>
        <v>61.48346738159071</v>
      </c>
    </row>
    <row r="32" spans="1:4" ht="15.75">
      <c r="A32" s="22" t="s">
        <v>24</v>
      </c>
      <c r="B32" s="13">
        <v>39590.6</v>
      </c>
      <c r="C32" s="13">
        <v>27190.4</v>
      </c>
      <c r="D32" s="10">
        <f t="shared" si="1"/>
        <v>68.67892883664305</v>
      </c>
    </row>
    <row r="33" spans="1:4" ht="15.75">
      <c r="A33" s="22" t="s">
        <v>25</v>
      </c>
      <c r="B33" s="13">
        <v>93861</v>
      </c>
      <c r="C33" s="13">
        <v>83724</v>
      </c>
      <c r="D33" s="10">
        <f t="shared" si="1"/>
        <v>89.19998721513728</v>
      </c>
    </row>
    <row r="34" spans="1:4" ht="15.75">
      <c r="A34" s="22" t="s">
        <v>26</v>
      </c>
      <c r="B34" s="13">
        <v>61716.2</v>
      </c>
      <c r="C34" s="13">
        <v>53182.1</v>
      </c>
      <c r="D34" s="10">
        <f t="shared" si="1"/>
        <v>86.1720261454853</v>
      </c>
    </row>
    <row r="35" spans="1:4" ht="18.75">
      <c r="A35" s="24" t="s">
        <v>27</v>
      </c>
      <c r="B35" s="25">
        <f>SUM(B23:B34)</f>
        <v>1115146.2</v>
      </c>
      <c r="C35" s="25">
        <f>SUM(C23:C34)</f>
        <v>950316.3</v>
      </c>
      <c r="D35" s="19">
        <f t="shared" si="1"/>
        <v>85.21898742963032</v>
      </c>
    </row>
    <row r="36" spans="1:4" ht="31.5">
      <c r="A36" s="22" t="s">
        <v>32</v>
      </c>
      <c r="B36" s="14">
        <f>SUM(B21-B35)</f>
        <v>-80479.8999999999</v>
      </c>
      <c r="C36" s="14">
        <f>SUM(C21-C35)</f>
        <v>-21364.20000000007</v>
      </c>
      <c r="D36" s="16"/>
    </row>
  </sheetData>
  <sheetProtection/>
  <mergeCells count="1">
    <mergeCell ref="A1:D1"/>
  </mergeCells>
  <printOptions/>
  <pageMargins left="0.61" right="0.16" top="0.29" bottom="0.2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Высокогорская 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Рамиля</dc:creator>
  <cp:keywords/>
  <dc:description/>
  <cp:lastModifiedBy>Айгуль Таепова</cp:lastModifiedBy>
  <cp:lastPrinted>2021-01-18T13:05:14Z</cp:lastPrinted>
  <dcterms:created xsi:type="dcterms:W3CDTF">2019-10-04T11:24:28Z</dcterms:created>
  <dcterms:modified xsi:type="dcterms:W3CDTF">2022-01-11T07:32:52Z</dcterms:modified>
  <cp:category/>
  <cp:version/>
  <cp:contentType/>
  <cp:contentStatus/>
</cp:coreProperties>
</file>