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1970" windowHeight="8610" activeTab="0"/>
  </bookViews>
  <sheets>
    <sheet name="на 01.04.2021" sheetId="1" r:id="rId1"/>
  </sheets>
  <definedNames>
    <definedName name="_xlnm.Print_Area" localSheetId="0">'на 01.04.2021'!$A$1:$E$35</definedName>
  </definedNames>
  <calcPr fullCalcOnLoad="1"/>
</workbook>
</file>

<file path=xl/sharedStrings.xml><?xml version="1.0" encoding="utf-8"?>
<sst xmlns="http://schemas.openxmlformats.org/spreadsheetml/2006/main" count="59" uniqueCount="52">
  <si>
    <t>Земельный налог</t>
  </si>
  <si>
    <t>Единый налог на вмененный доход</t>
  </si>
  <si>
    <t>Налог на имущество физ.лиц</t>
  </si>
  <si>
    <t>Единый сельхозналог</t>
  </si>
  <si>
    <t>Задолж. и перерасчеты по отмененным</t>
  </si>
  <si>
    <t>Госпошлина</t>
  </si>
  <si>
    <t xml:space="preserve">Неналоговые </t>
  </si>
  <si>
    <t>ВСЕГО ДОХОДОВ</t>
  </si>
  <si>
    <t xml:space="preserve">Сармановского муниципального  района </t>
  </si>
  <si>
    <t>в т.ч.плата за негативное воздействие</t>
  </si>
  <si>
    <t xml:space="preserve"> Сведения об  исполнении консолидированного бюджета </t>
  </si>
  <si>
    <t>Упрощенная система налогообложения</t>
  </si>
  <si>
    <t>% к годов. уточ.</t>
  </si>
  <si>
    <t xml:space="preserve">         аренда земли</t>
  </si>
  <si>
    <t xml:space="preserve">         штрафы</t>
  </si>
  <si>
    <t xml:space="preserve">         продажа земли</t>
  </si>
  <si>
    <t xml:space="preserve">         средства самообложения граждан</t>
  </si>
  <si>
    <t>Акцизы на нефтепродукты</t>
  </si>
  <si>
    <t>Налог на добычу общераспр.полез.ископаемых</t>
  </si>
  <si>
    <t>в т.ч.юр.лиц</t>
  </si>
  <si>
    <t xml:space="preserve">         физ.лиц</t>
  </si>
  <si>
    <t>по состоянию на 01.04.2021г.</t>
  </si>
  <si>
    <t>План уточненный на 01.04.2021</t>
  </si>
  <si>
    <t>Факт на 01.04.2021.</t>
  </si>
  <si>
    <t>Причины отклонения от плана</t>
  </si>
  <si>
    <t>в т.ч.</t>
  </si>
  <si>
    <t>Налог на доходы физических лиц</t>
  </si>
  <si>
    <t>дотации</t>
  </si>
  <si>
    <t>субсидии</t>
  </si>
  <si>
    <t>субвенции</t>
  </si>
  <si>
    <t>иные межбюджетные трансферты</t>
  </si>
  <si>
    <t>Повышение заработной платы</t>
  </si>
  <si>
    <t>Срок уплаты налога физическими лицами в 4 квартале текущего года</t>
  </si>
  <si>
    <t xml:space="preserve">Поступления за 4 квартал 2020 года </t>
  </si>
  <si>
    <t>В связи с отменой ЕНВД с 01.01.2021 года налогоплательщики переходят на данный вид налога</t>
  </si>
  <si>
    <t>Поступления за 4 квартал 2020 года, в связи с отменой ЕНВД с 01.01.2021 года ожидается переход налогоплательщиков на данный вид налога и сооветственно исполнение будет в 3,4 кварталах</t>
  </si>
  <si>
    <t>В связи с сезонными работами карьера</t>
  </si>
  <si>
    <t>Поступила начисленная сумма</t>
  </si>
  <si>
    <t>Поступила сумма из бюджета РТ</t>
  </si>
  <si>
    <t>Согласно БК РФ возврат остатков на начало года</t>
  </si>
  <si>
    <t>Налоговые доходы</t>
  </si>
  <si>
    <t>Итого налоговые и неналоговые доходы</t>
  </si>
  <si>
    <t xml:space="preserve">    Безвозмездные перечисления </t>
  </si>
  <si>
    <t>возврат целевых остатков на начало года</t>
  </si>
  <si>
    <t>прочие безвозмездные поступления</t>
  </si>
  <si>
    <t>Поступила единоразовая сумма</t>
  </si>
  <si>
    <t>Поступила недоимка</t>
  </si>
  <si>
    <t>Поступления за 4 квартал 2020 года и недоимка</t>
  </si>
  <si>
    <t>Патентная система налогобложения</t>
  </si>
  <si>
    <t>Поступление земельного налога за 2020 год единым платежом в феврале 2021 года</t>
  </si>
  <si>
    <t>Показатели</t>
  </si>
  <si>
    <t>Поступление самообложения за 2021 год (срок до 01.04.2021г.)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</si>
</sst>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0" xfId="0" applyFill="1" applyAlignment="1">
      <alignment/>
    </xf>
    <xf numFmtId="16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16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/>
    </xf>
    <xf numFmtId="165" fontId="4" fillId="32" borderId="10" xfId="0" applyNumberFormat="1" applyFont="1" applyFill="1" applyBorder="1" applyAlignment="1">
      <alignment/>
    </xf>
    <xf numFmtId="164" fontId="4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165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165" fontId="2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165" fontId="2" fillId="32" borderId="10" xfId="0" applyNumberFormat="1" applyFont="1" applyFill="1" applyBorder="1" applyAlignment="1">
      <alignment horizontal="right"/>
    </xf>
    <xf numFmtId="1" fontId="0" fillId="32" borderId="10" xfId="0" applyNumberForma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/>
    </xf>
    <xf numFmtId="165" fontId="0" fillId="32" borderId="10" xfId="0" applyNumberFormat="1" applyFont="1" applyFill="1" applyBorder="1" applyAlignment="1">
      <alignment horizontal="right"/>
    </xf>
    <xf numFmtId="165" fontId="0" fillId="32" borderId="10" xfId="0" applyNumberFormat="1" applyFont="1" applyFill="1" applyBorder="1" applyAlignment="1">
      <alignment/>
    </xf>
    <xf numFmtId="165" fontId="0" fillId="32" borderId="10" xfId="0" applyNumberFormat="1" applyFont="1" applyFill="1" applyBorder="1" applyAlignment="1">
      <alignment horizontal="right"/>
    </xf>
    <xf numFmtId="165" fontId="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00390625" defaultRowHeight="12.75"/>
  <cols>
    <col min="1" max="1" width="43.375" style="0" bestFit="1" customWidth="1"/>
    <col min="2" max="2" width="13.75390625" style="0" bestFit="1" customWidth="1"/>
    <col min="3" max="3" width="11.375" style="0" bestFit="1" customWidth="1"/>
    <col min="4" max="4" width="6.625" style="0" bestFit="1" customWidth="1"/>
    <col min="5" max="5" width="58.375" style="2" bestFit="1" customWidth="1"/>
  </cols>
  <sheetData>
    <row r="1" spans="1:5" ht="12.75">
      <c r="A1" s="31" t="s">
        <v>10</v>
      </c>
      <c r="B1" s="31"/>
      <c r="C1" s="31"/>
      <c r="D1" s="31"/>
      <c r="E1" s="31"/>
    </row>
    <row r="2" spans="1:5" ht="12.75">
      <c r="A2" s="31" t="s">
        <v>8</v>
      </c>
      <c r="B2" s="31"/>
      <c r="C2" s="31"/>
      <c r="D2" s="31"/>
      <c r="E2" s="31"/>
    </row>
    <row r="3" spans="1:5" ht="12.75">
      <c r="A3" s="31" t="s">
        <v>21</v>
      </c>
      <c r="B3" s="31"/>
      <c r="C3" s="31"/>
      <c r="D3" s="31"/>
      <c r="E3" s="31"/>
    </row>
    <row r="4" ht="12.75">
      <c r="D4" s="1"/>
    </row>
    <row r="5" spans="1:5" s="5" customFormat="1" ht="38.25">
      <c r="A5" s="30" t="s">
        <v>50</v>
      </c>
      <c r="B5" s="4" t="s">
        <v>22</v>
      </c>
      <c r="C5" s="4" t="s">
        <v>23</v>
      </c>
      <c r="D5" s="4" t="s">
        <v>12</v>
      </c>
      <c r="E5" s="4" t="s">
        <v>24</v>
      </c>
    </row>
    <row r="6" spans="1:5" s="5" customFormat="1" ht="12.75">
      <c r="A6" s="3" t="s">
        <v>26</v>
      </c>
      <c r="B6" s="8">
        <v>308985</v>
      </c>
      <c r="C6" s="8">
        <v>80272.7</v>
      </c>
      <c r="D6" s="6">
        <f>C6/B6*100</f>
        <v>25.979481204589217</v>
      </c>
      <c r="E6" s="7" t="s">
        <v>31</v>
      </c>
    </row>
    <row r="7" spans="1:5" s="5" customFormat="1" ht="12.75">
      <c r="A7" s="3" t="s">
        <v>17</v>
      </c>
      <c r="B7" s="8">
        <v>19900</v>
      </c>
      <c r="C7" s="8">
        <v>4544.3</v>
      </c>
      <c r="D7" s="6">
        <f aca="true" t="shared" si="0" ref="D7:D14">ROUND((C7/B7*100),1)</f>
        <v>22.8</v>
      </c>
      <c r="E7" s="7"/>
    </row>
    <row r="8" spans="1:5" s="5" customFormat="1" ht="25.5">
      <c r="A8" s="3" t="s">
        <v>0</v>
      </c>
      <c r="B8" s="8">
        <f>SUM(B9:B10)</f>
        <v>80568</v>
      </c>
      <c r="C8" s="8">
        <f>SUM(C9:C10)</f>
        <v>27537.699999999997</v>
      </c>
      <c r="D8" s="6">
        <f t="shared" si="0"/>
        <v>34.2</v>
      </c>
      <c r="E8" s="7" t="s">
        <v>49</v>
      </c>
    </row>
    <row r="9" spans="1:5" s="5" customFormat="1" ht="25.5">
      <c r="A9" s="9" t="s">
        <v>19</v>
      </c>
      <c r="B9" s="10">
        <v>72059</v>
      </c>
      <c r="C9" s="10">
        <v>26986.1</v>
      </c>
      <c r="D9" s="11">
        <f t="shared" si="0"/>
        <v>37.5</v>
      </c>
      <c r="E9" s="7" t="s">
        <v>49</v>
      </c>
    </row>
    <row r="10" spans="1:5" s="5" customFormat="1" ht="25.5">
      <c r="A10" s="9" t="s">
        <v>20</v>
      </c>
      <c r="B10" s="10">
        <v>8509</v>
      </c>
      <c r="C10" s="10">
        <v>551.6</v>
      </c>
      <c r="D10" s="11">
        <f t="shared" si="0"/>
        <v>6.5</v>
      </c>
      <c r="E10" s="7" t="s">
        <v>32</v>
      </c>
    </row>
    <row r="11" spans="1:5" s="5" customFormat="1" ht="12.75">
      <c r="A11" s="3" t="s">
        <v>1</v>
      </c>
      <c r="B11" s="8">
        <v>1494</v>
      </c>
      <c r="C11" s="8">
        <v>900.9</v>
      </c>
      <c r="D11" s="6">
        <f t="shared" si="0"/>
        <v>60.3</v>
      </c>
      <c r="E11" s="7" t="s">
        <v>47</v>
      </c>
    </row>
    <row r="12" spans="1:5" s="5" customFormat="1" ht="25.5">
      <c r="A12" s="3" t="s">
        <v>2</v>
      </c>
      <c r="B12" s="8">
        <v>8885</v>
      </c>
      <c r="C12" s="8">
        <v>699.4</v>
      </c>
      <c r="D12" s="6">
        <f t="shared" si="0"/>
        <v>7.9</v>
      </c>
      <c r="E12" s="7" t="s">
        <v>32</v>
      </c>
    </row>
    <row r="13" spans="1:5" s="5" customFormat="1" ht="12.75">
      <c r="A13" s="3" t="s">
        <v>3</v>
      </c>
      <c r="B13" s="8">
        <v>435</v>
      </c>
      <c r="C13" s="8">
        <v>239.8</v>
      </c>
      <c r="D13" s="6">
        <f t="shared" si="0"/>
        <v>55.1</v>
      </c>
      <c r="E13" s="7" t="s">
        <v>33</v>
      </c>
    </row>
    <row r="14" spans="1:5" s="5" customFormat="1" ht="51">
      <c r="A14" s="3" t="s">
        <v>11</v>
      </c>
      <c r="B14" s="8">
        <v>7044</v>
      </c>
      <c r="C14" s="8">
        <v>1132.5</v>
      </c>
      <c r="D14" s="6">
        <f t="shared" si="0"/>
        <v>16.1</v>
      </c>
      <c r="E14" s="7" t="s">
        <v>35</v>
      </c>
    </row>
    <row r="15" spans="1:5" s="5" customFormat="1" ht="25.5">
      <c r="A15" s="3" t="s">
        <v>48</v>
      </c>
      <c r="B15" s="8">
        <v>15</v>
      </c>
      <c r="C15" s="8">
        <v>629.8</v>
      </c>
      <c r="D15" s="6">
        <f>ROUND((C15/B15*100),1)</f>
        <v>4198.7</v>
      </c>
      <c r="E15" s="7" t="s">
        <v>34</v>
      </c>
    </row>
    <row r="16" spans="1:5" s="5" customFormat="1" ht="12.75">
      <c r="A16" s="3" t="s">
        <v>18</v>
      </c>
      <c r="B16" s="8">
        <v>1426</v>
      </c>
      <c r="C16" s="8">
        <v>274.1</v>
      </c>
      <c r="D16" s="6">
        <f>ROUND((C16/B16*100),1)</f>
        <v>19.2</v>
      </c>
      <c r="E16" s="7" t="s">
        <v>36</v>
      </c>
    </row>
    <row r="17" spans="1:5" s="5" customFormat="1" ht="12.75">
      <c r="A17" s="3" t="s">
        <v>4</v>
      </c>
      <c r="B17" s="8"/>
      <c r="C17" s="8"/>
      <c r="D17" s="6"/>
      <c r="E17" s="7"/>
    </row>
    <row r="18" spans="1:5" s="5" customFormat="1" ht="12.75">
      <c r="A18" s="3" t="s">
        <v>5</v>
      </c>
      <c r="B18" s="8">
        <v>2878</v>
      </c>
      <c r="C18" s="8">
        <v>578.5</v>
      </c>
      <c r="D18" s="6">
        <f aca="true" t="shared" si="1" ref="D18:D34">ROUND((C18/B18*100),1)</f>
        <v>20.1</v>
      </c>
      <c r="E18" s="7" t="s">
        <v>37</v>
      </c>
    </row>
    <row r="19" spans="1:5" s="20" customFormat="1" ht="12.75">
      <c r="A19" s="16" t="s">
        <v>40</v>
      </c>
      <c r="B19" s="17">
        <f>B6+B7+B8+B11+B12+B13+B14+B15+B16+B17+B18</f>
        <v>431630</v>
      </c>
      <c r="C19" s="17">
        <f>C6+C7+C8+C11+C12+C13+C14+C15+C16+C17+C18</f>
        <v>116809.7</v>
      </c>
      <c r="D19" s="18">
        <f>ROUND((C19/B19*100),1)</f>
        <v>27.1</v>
      </c>
      <c r="E19" s="19"/>
    </row>
    <row r="20" spans="1:5" s="5" customFormat="1" ht="12.75">
      <c r="A20" s="3" t="s">
        <v>6</v>
      </c>
      <c r="B20" s="8">
        <v>12026</v>
      </c>
      <c r="C20" s="8">
        <v>7884.6</v>
      </c>
      <c r="D20" s="6">
        <f t="shared" si="1"/>
        <v>65.6</v>
      </c>
      <c r="E20" s="7"/>
    </row>
    <row r="21" spans="1:5" s="5" customFormat="1" ht="12.75">
      <c r="A21" s="9" t="s">
        <v>9</v>
      </c>
      <c r="B21" s="10">
        <v>1219</v>
      </c>
      <c r="C21" s="10">
        <v>919.8</v>
      </c>
      <c r="D21" s="11">
        <f t="shared" si="1"/>
        <v>75.5</v>
      </c>
      <c r="E21" s="7" t="s">
        <v>37</v>
      </c>
    </row>
    <row r="22" spans="1:5" s="5" customFormat="1" ht="12.75">
      <c r="A22" s="9" t="s">
        <v>13</v>
      </c>
      <c r="B22" s="10">
        <v>8700</v>
      </c>
      <c r="C22" s="10">
        <v>2738.7</v>
      </c>
      <c r="D22" s="11">
        <f t="shared" si="1"/>
        <v>31.5</v>
      </c>
      <c r="E22" s="7" t="s">
        <v>46</v>
      </c>
    </row>
    <row r="23" spans="1:5" s="5" customFormat="1" ht="12.75">
      <c r="A23" s="9" t="s">
        <v>15</v>
      </c>
      <c r="B23" s="10">
        <v>400</v>
      </c>
      <c r="C23" s="10">
        <v>76.2</v>
      </c>
      <c r="D23" s="11">
        <f t="shared" si="1"/>
        <v>19.1</v>
      </c>
      <c r="E23" s="7" t="s">
        <v>37</v>
      </c>
    </row>
    <row r="24" spans="1:5" s="5" customFormat="1" ht="12.75">
      <c r="A24" s="9" t="s">
        <v>14</v>
      </c>
      <c r="B24" s="10">
        <v>134</v>
      </c>
      <c r="C24" s="10">
        <v>100.5</v>
      </c>
      <c r="D24" s="11">
        <f t="shared" si="1"/>
        <v>75</v>
      </c>
      <c r="E24" s="7" t="s">
        <v>37</v>
      </c>
    </row>
    <row r="25" spans="1:5" s="5" customFormat="1" ht="12.75">
      <c r="A25" s="9" t="s">
        <v>16</v>
      </c>
      <c r="B25" s="10"/>
      <c r="C25" s="10">
        <v>3325.4</v>
      </c>
      <c r="D25" s="11"/>
      <c r="E25" s="7" t="s">
        <v>51</v>
      </c>
    </row>
    <row r="26" spans="1:5" s="15" customFormat="1" ht="15.75">
      <c r="A26" s="16" t="s">
        <v>41</v>
      </c>
      <c r="B26" s="17">
        <f>B19+B20</f>
        <v>443656</v>
      </c>
      <c r="C26" s="17">
        <f>C19+C20</f>
        <v>124694.3</v>
      </c>
      <c r="D26" s="18">
        <f t="shared" si="1"/>
        <v>28.1</v>
      </c>
      <c r="E26" s="14"/>
    </row>
    <row r="27" spans="1:5" s="20" customFormat="1" ht="12.75">
      <c r="A27" s="16" t="s">
        <v>42</v>
      </c>
      <c r="B27" s="21">
        <f>SUM(B29:B34)</f>
        <v>553639.7999999999</v>
      </c>
      <c r="C27" s="21">
        <f>SUM(C29:C34)</f>
        <v>136623.6</v>
      </c>
      <c r="D27" s="22">
        <f t="shared" si="1"/>
        <v>24.7</v>
      </c>
      <c r="E27" s="19"/>
    </row>
    <row r="28" spans="1:5" s="20" customFormat="1" ht="12.75">
      <c r="A28" s="16" t="s">
        <v>25</v>
      </c>
      <c r="B28" s="21"/>
      <c r="C28" s="17"/>
      <c r="D28" s="22"/>
      <c r="E28" s="19"/>
    </row>
    <row r="29" spans="1:5" s="20" customFormat="1" ht="12.75">
      <c r="A29" s="25" t="s">
        <v>27</v>
      </c>
      <c r="B29" s="28">
        <v>0</v>
      </c>
      <c r="C29" s="29">
        <v>0</v>
      </c>
      <c r="D29" s="22">
        <v>0</v>
      </c>
      <c r="E29" s="19"/>
    </row>
    <row r="30" spans="1:5" s="20" customFormat="1" ht="12.75">
      <c r="A30" s="25" t="s">
        <v>28</v>
      </c>
      <c r="B30" s="28">
        <v>228038.1</v>
      </c>
      <c r="C30" s="29">
        <v>66088.7</v>
      </c>
      <c r="D30" s="22">
        <f t="shared" si="1"/>
        <v>29</v>
      </c>
      <c r="E30" s="24" t="s">
        <v>38</v>
      </c>
    </row>
    <row r="31" spans="1:5" s="20" customFormat="1" ht="12.75">
      <c r="A31" s="25" t="s">
        <v>29</v>
      </c>
      <c r="B31" s="28">
        <v>320155.5</v>
      </c>
      <c r="C31" s="29">
        <v>69613.6</v>
      </c>
      <c r="D31" s="22">
        <f t="shared" si="1"/>
        <v>21.7</v>
      </c>
      <c r="E31" s="24" t="s">
        <v>38</v>
      </c>
    </row>
    <row r="32" spans="1:5" s="20" customFormat="1" ht="12.75">
      <c r="A32" s="25" t="s">
        <v>30</v>
      </c>
      <c r="B32" s="28">
        <v>5346.2</v>
      </c>
      <c r="C32" s="29">
        <v>4412.7</v>
      </c>
      <c r="D32" s="22">
        <f t="shared" si="1"/>
        <v>82.5</v>
      </c>
      <c r="E32" s="24" t="s">
        <v>38</v>
      </c>
    </row>
    <row r="33" spans="1:5" s="20" customFormat="1" ht="12.75">
      <c r="A33" s="23" t="s">
        <v>43</v>
      </c>
      <c r="B33" s="26"/>
      <c r="C33" s="26">
        <v>-3591.4</v>
      </c>
      <c r="D33" s="22"/>
      <c r="E33" s="24" t="s">
        <v>39</v>
      </c>
    </row>
    <row r="34" spans="1:5" s="20" customFormat="1" ht="12.75">
      <c r="A34" s="23" t="s">
        <v>44</v>
      </c>
      <c r="B34" s="26">
        <v>100</v>
      </c>
      <c r="C34" s="27">
        <v>100</v>
      </c>
      <c r="D34" s="22">
        <f t="shared" si="1"/>
        <v>100</v>
      </c>
      <c r="E34" s="7" t="s">
        <v>45</v>
      </c>
    </row>
    <row r="35" spans="1:5" s="15" customFormat="1" ht="15.75">
      <c r="A35" s="12" t="s">
        <v>7</v>
      </c>
      <c r="B35" s="13">
        <f>SUM(B26+B27)</f>
        <v>997295.7999999999</v>
      </c>
      <c r="C35" s="13">
        <f>SUM(C26+C27)</f>
        <v>261317.90000000002</v>
      </c>
      <c r="D35" s="13">
        <f>ROUND((C35/B35*100),1)</f>
        <v>26.2</v>
      </c>
      <c r="E35" s="14"/>
    </row>
  </sheetData>
  <sheetProtection/>
  <mergeCells count="3">
    <mergeCell ref="A1:E1"/>
    <mergeCell ref="A2:E2"/>
    <mergeCell ref="A3:E3"/>
  </mergeCells>
  <printOptions gridLines="1"/>
  <pageMargins left="0.4724409448818898" right="0.1968503937007874" top="0.2755905511811024" bottom="0.2362204724409449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Андрианова Эльвира</cp:lastModifiedBy>
  <cp:lastPrinted>2022-02-24T16:04:47Z</cp:lastPrinted>
  <dcterms:created xsi:type="dcterms:W3CDTF">2006-04-05T06:30:22Z</dcterms:created>
  <dcterms:modified xsi:type="dcterms:W3CDTF">2022-02-24T16:08:02Z</dcterms:modified>
  <cp:category/>
  <cp:version/>
  <cp:contentType/>
  <cp:contentStatus/>
</cp:coreProperties>
</file>