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45" windowWidth="11520" windowHeight="9015" activeTab="0"/>
  </bookViews>
  <sheets>
    <sheet name="01.0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<sst xmlns="http://schemas.openxmlformats.org/spreadsheetml/2006/main" count="38" uniqueCount="38">
  <si>
    <t>ДОХОДЫ</t>
  </si>
  <si>
    <t xml:space="preserve">   в т.ч.собственные</t>
  </si>
  <si>
    <t>Налоговые доходы</t>
  </si>
  <si>
    <t>Налог на доходы физ.лиц</t>
  </si>
  <si>
    <t>Акцизы</t>
  </si>
  <si>
    <t>Налоги на совокупный доход</t>
  </si>
  <si>
    <t>Налог на добычу полезных ископаемых</t>
  </si>
  <si>
    <t>Государственная пошлина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</si>
  <si>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</si>
  <si>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</si>
  <si>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продажи земли/имущества</t>
  </si>
  <si>
    <t>Штрафы, санкции, возмещение ущерба</t>
  </si>
  <si>
    <t>Прочие неналоговые доходы</t>
  </si>
  <si>
    <t>Возврат субсидий прошлых лет</t>
  </si>
  <si>
    <t xml:space="preserve">   Безвозмездные поступления</t>
  </si>
  <si>
    <t>Итого доходы:</t>
  </si>
  <si>
    <t>РАСХОДЫ</t>
  </si>
  <si>
    <t>Общегосударственные вопросы</t>
  </si>
  <si>
    <t>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</si>
  <si>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</si>
  <si>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</si>
  <si>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</si>
  <si>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</si>
  <si>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</si>
  <si>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</si>
  <si>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>Физическая культура и спорт</t>
  </si>
  <si>
    <t>Межбюджетные трансферты</t>
  </si>
  <si>
    <t>Итого расходы:</t>
  </si>
  <si>
    <t>Прочие доходы от компенсации затрат бюджетов и возмещения расходов</t>
  </si>
  <si>
    <t>Национальная оборона</t>
  </si>
  <si>
    <t>Культура, кинематография</t>
  </si>
  <si>
    <t>тыс.руб.</t>
  </si>
  <si>
    <t>Результат исполнения бюджета                                    (дефицит"-", профицит "+")</t>
  </si>
  <si>
    <t>%  к уточненному плану</t>
  </si>
  <si>
    <t>Плата за негативное воздействие на окружающую среду</t>
  </si>
  <si>
    <t>Уточненный  план на 2023 год</t>
  </si>
  <si>
    <t xml:space="preserve"> Исполнение бюджета Сармановского муниципального района 
на 01.09.2023 года                                                                                                                 </t>
  </si>
  <si>
    <t>Исполнение на 01.09.2023 г.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</si>
</sst>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</numFmts>
  <fonts count="41">
    <font>
      <sz val="10"/>
      <name val="Arial Cyr"/>
      <family val="0"/>
    </font>
    <font>
      <b/>
      <sz val="14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52" applyFont="1">
      <alignment/>
      <protection/>
    </xf>
    <xf numFmtId="0" fontId="3" fillId="0" borderId="0" xfId="52" applyFont="1" applyBorder="1" applyAlignment="1">
      <alignment horizontal="center" wrapText="1"/>
      <protection/>
    </xf>
    <xf numFmtId="0" fontId="3" fillId="0" borderId="10" xfId="52" applyFont="1" applyBorder="1">
      <alignment/>
      <protection/>
    </xf>
    <xf numFmtId="0" fontId="4" fillId="0" borderId="10" xfId="52" applyFont="1" applyBorder="1" applyAlignment="1">
      <alignment horizontal="center" wrapText="1"/>
      <protection/>
    </xf>
    <xf numFmtId="0" fontId="4" fillId="0" borderId="10" xfId="52" applyFont="1" applyFill="1" applyBorder="1" applyAlignment="1">
      <alignment horizontal="center" wrapText="1"/>
      <protection/>
    </xf>
    <xf numFmtId="1" fontId="3" fillId="0" borderId="10" xfId="52" applyNumberFormat="1" applyFont="1" applyFill="1" applyBorder="1" applyAlignment="1">
      <alignment horizontal="right" wrapText="1"/>
      <protection/>
    </xf>
    <xf numFmtId="0" fontId="2" fillId="0" borderId="0" xfId="52" applyFont="1" applyFill="1">
      <alignment/>
      <protection/>
    </xf>
    <xf numFmtId="0" fontId="3" fillId="0" borderId="10" xfId="52" applyFont="1" applyFill="1" applyBorder="1" applyAlignment="1">
      <alignment horizontal="center"/>
      <protection/>
    </xf>
    <xf numFmtId="3" fontId="3" fillId="0" borderId="10" xfId="52" applyNumberFormat="1" applyFont="1" applyFill="1" applyBorder="1" applyAlignment="1">
      <alignment horizontal="right" wrapText="1"/>
      <protection/>
    </xf>
    <xf numFmtId="3" fontId="4" fillId="0" borderId="10" xfId="52" applyNumberFormat="1" applyFont="1" applyFill="1" applyBorder="1" applyAlignment="1">
      <alignment horizontal="right" wrapText="1"/>
      <protection/>
    </xf>
    <xf numFmtId="0" fontId="5" fillId="0" borderId="0" xfId="52" applyFont="1">
      <alignment/>
      <protection/>
    </xf>
    <xf numFmtId="3" fontId="3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 applyAlignment="1">
      <alignment wrapText="1"/>
      <protection/>
    </xf>
    <xf numFmtId="3" fontId="4" fillId="0" borderId="10" xfId="52" applyNumberFormat="1" applyFont="1" applyFill="1" applyBorder="1">
      <alignment/>
      <protection/>
    </xf>
    <xf numFmtId="3" fontId="3" fillId="0" borderId="10" xfId="52" applyNumberFormat="1" applyFont="1" applyFill="1" applyBorder="1">
      <alignment/>
      <protection/>
    </xf>
    <xf numFmtId="3" fontId="6" fillId="0" borderId="10" xfId="52" applyNumberFormat="1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1" fillId="0" borderId="10" xfId="52" applyFont="1" applyFill="1" applyBorder="1">
      <alignment/>
      <protection/>
    </xf>
    <xf numFmtId="3" fontId="1" fillId="0" borderId="10" xfId="52" applyNumberFormat="1" applyFont="1" applyFill="1" applyBorder="1" applyAlignment="1">
      <alignment horizontal="right" wrapText="1"/>
      <protection/>
    </xf>
    <xf numFmtId="0" fontId="4" fillId="0" borderId="10" xfId="52" applyFont="1" applyFill="1" applyBorder="1">
      <alignment/>
      <protection/>
    </xf>
    <xf numFmtId="0" fontId="3" fillId="0" borderId="10" xfId="52" applyFont="1" applyFill="1" applyBorder="1" applyAlignment="1">
      <alignment horizontal="center" wrapText="1"/>
      <protection/>
    </xf>
    <xf numFmtId="0" fontId="4" fillId="0" borderId="10" xfId="52" applyFont="1" applyFill="1" applyBorder="1" applyAlignment="1">
      <alignment wrapText="1"/>
      <protection/>
    </xf>
    <xf numFmtId="0" fontId="3" fillId="0" borderId="10" xfId="52" applyFont="1" applyFill="1" applyBorder="1" applyAlignment="1">
      <alignment wrapText="1"/>
      <protection/>
    </xf>
    <xf numFmtId="0" fontId="1" fillId="0" borderId="10" xfId="52" applyFont="1" applyFill="1" applyBorder="1" applyAlignment="1">
      <alignment wrapText="1"/>
      <protection/>
    </xf>
    <xf numFmtId="3" fontId="1" fillId="0" borderId="10" xfId="52" applyNumberFormat="1" applyFont="1" applyFill="1" applyBorder="1">
      <alignment/>
      <protection/>
    </xf>
    <xf numFmtId="0" fontId="1" fillId="0" borderId="11" xfId="52" applyFont="1" applyFill="1" applyBorder="1" applyAlignment="1">
      <alignment wrapText="1"/>
      <protection/>
    </xf>
    <xf numFmtId="3" fontId="1" fillId="0" borderId="11" xfId="52" applyNumberFormat="1" applyFont="1" applyFill="1" applyBorder="1">
      <alignment/>
      <protection/>
    </xf>
    <xf numFmtId="3" fontId="1" fillId="0" borderId="11" xfId="52" applyNumberFormat="1" applyFont="1" applyFill="1" applyBorder="1" applyAlignment="1">
      <alignment horizontal="right" wrapText="1"/>
      <protection/>
    </xf>
    <xf numFmtId="0" fontId="1" fillId="0" borderId="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C35" sqref="C35"/>
    </sheetView>
  </sheetViews>
  <sheetFormatPr defaultColWidth="9.00390625" defaultRowHeight="12.75"/>
  <cols>
    <col min="1" max="1" width="45.125" style="1" customWidth="1"/>
    <col min="2" max="2" width="17.375" style="1" customWidth="1"/>
    <col min="3" max="3" width="16.375" style="1" customWidth="1"/>
    <col min="4" max="4" width="11.25390625" style="1" bestFit="1" customWidth="1"/>
    <col min="5" max="16384" width="9.125" style="1" customWidth="1"/>
  </cols>
  <sheetData>
    <row r="1" spans="1:4" ht="37.5" customHeight="1">
      <c r="A1" s="29" t="s">
        <v>36</v>
      </c>
      <c r="B1" s="29"/>
      <c r="C1" s="29"/>
      <c r="D1" s="29"/>
    </row>
    <row r="2" spans="1:4" ht="15.75">
      <c r="A2" s="2"/>
      <c r="B2" s="2"/>
      <c r="C2" s="2"/>
      <c r="D2" s="2" t="s">
        <v>31</v>
      </c>
    </row>
    <row r="3" spans="1:4" ht="46.5" customHeight="1">
      <c r="A3" s="3"/>
      <c r="B3" s="4" t="s">
        <v>35</v>
      </c>
      <c r="C3" s="4" t="s">
        <v>37</v>
      </c>
      <c r="D3" s="5" t="s">
        <v>33</v>
      </c>
    </row>
    <row r="4" spans="1:4" ht="18.75" customHeight="1">
      <c r="A4" s="17" t="s">
        <v>0</v>
      </c>
      <c r="B4" s="6"/>
      <c r="C4" s="6"/>
      <c r="D4" s="6"/>
    </row>
    <row r="5" spans="1:4" s="7" customFormat="1" ht="18.75">
      <c r="A5" s="18" t="s">
        <v>1</v>
      </c>
      <c r="B5" s="19">
        <f>B6+B12</f>
        <v>425167.9</v>
      </c>
      <c r="C5" s="19">
        <f>C6+C12</f>
        <v>310868.69999999995</v>
      </c>
      <c r="D5" s="19">
        <f aca="true" t="shared" si="0" ref="D5:D10">C5/B5*100</f>
        <v>73.11669107663113</v>
      </c>
    </row>
    <row r="6" spans="1:4" s="7" customFormat="1" ht="15.75">
      <c r="A6" s="8" t="s">
        <v>2</v>
      </c>
      <c r="B6" s="9">
        <f>B7+B8+B9+B10+B11</f>
        <v>411279.9</v>
      </c>
      <c r="C6" s="9">
        <f>C7+C8+C9+C10+C11</f>
        <v>303260.1</v>
      </c>
      <c r="D6" s="9">
        <f t="shared" si="0"/>
        <v>73.7356967845985</v>
      </c>
    </row>
    <row r="7" spans="1:4" ht="15.75">
      <c r="A7" s="20" t="s">
        <v>3</v>
      </c>
      <c r="B7" s="10">
        <v>369533.9</v>
      </c>
      <c r="C7" s="10">
        <v>271747</v>
      </c>
      <c r="D7" s="10">
        <f t="shared" si="0"/>
        <v>73.53777285385725</v>
      </c>
    </row>
    <row r="8" spans="1:4" ht="15.75">
      <c r="A8" s="20" t="s">
        <v>4</v>
      </c>
      <c r="B8" s="10">
        <v>21800</v>
      </c>
      <c r="C8" s="10">
        <v>16638.6</v>
      </c>
      <c r="D8" s="10">
        <f t="shared" si="0"/>
        <v>76.32385321100917</v>
      </c>
    </row>
    <row r="9" spans="1:4" ht="15.75">
      <c r="A9" s="20" t="s">
        <v>5</v>
      </c>
      <c r="B9" s="13">
        <v>14316</v>
      </c>
      <c r="C9" s="13">
        <v>10896.7</v>
      </c>
      <c r="D9" s="10">
        <f t="shared" si="0"/>
        <v>76.1155350656608</v>
      </c>
    </row>
    <row r="10" spans="1:4" ht="15.75">
      <c r="A10" s="20" t="s">
        <v>6</v>
      </c>
      <c r="B10" s="14">
        <v>2211</v>
      </c>
      <c r="C10" s="14">
        <v>1947.7</v>
      </c>
      <c r="D10" s="10">
        <f t="shared" si="0"/>
        <v>88.09136137494346</v>
      </c>
    </row>
    <row r="11" spans="1:4" ht="15.75">
      <c r="A11" s="20" t="s">
        <v>7</v>
      </c>
      <c r="B11" s="14">
        <v>3419</v>
      </c>
      <c r="C11" s="14">
        <v>2030.1</v>
      </c>
      <c r="D11" s="10">
        <f aca="true" t="shared" si="1" ref="D11:D21">C11/B11*100</f>
        <v>59.37701082187774</v>
      </c>
    </row>
    <row r="12" spans="1:4" ht="15.75">
      <c r="A12" s="21" t="s">
        <v>8</v>
      </c>
      <c r="B12" s="15">
        <f>SUM(B13:B18)</f>
        <v>13888</v>
      </c>
      <c r="C12" s="15">
        <f>SUM(C13:C18)</f>
        <v>7608.600000000001</v>
      </c>
      <c r="D12" s="9">
        <f t="shared" si="1"/>
        <v>54.78542626728111</v>
      </c>
    </row>
    <row r="13" spans="1:4" ht="47.25">
      <c r="A13" s="22" t="s">
        <v>9</v>
      </c>
      <c r="B13" s="13">
        <v>9508</v>
      </c>
      <c r="C13" s="14">
        <v>5450.7</v>
      </c>
      <c r="D13" s="10">
        <f t="shared" si="1"/>
        <v>57.327513672696675</v>
      </c>
    </row>
    <row r="14" spans="1:4" ht="31.5">
      <c r="A14" s="22" t="s">
        <v>34</v>
      </c>
      <c r="B14" s="13">
        <v>2440</v>
      </c>
      <c r="C14" s="14">
        <v>1128.4</v>
      </c>
      <c r="D14" s="10">
        <f t="shared" si="1"/>
        <v>46.24590163934427</v>
      </c>
    </row>
    <row r="15" spans="1:4" ht="31.5">
      <c r="A15" s="22" t="s">
        <v>28</v>
      </c>
      <c r="B15" s="13">
        <v>100</v>
      </c>
      <c r="C15" s="14">
        <v>169.3</v>
      </c>
      <c r="D15" s="10">
        <f t="shared" si="1"/>
        <v>169.3</v>
      </c>
    </row>
    <row r="16" spans="1:4" ht="15.75">
      <c r="A16" s="22" t="s">
        <v>10</v>
      </c>
      <c r="B16" s="13">
        <v>1707</v>
      </c>
      <c r="C16" s="14">
        <v>336.6</v>
      </c>
      <c r="D16" s="10">
        <f t="shared" si="1"/>
        <v>19.718804920913886</v>
      </c>
    </row>
    <row r="17" spans="1:4" ht="15.75">
      <c r="A17" s="22" t="s">
        <v>11</v>
      </c>
      <c r="B17" s="13">
        <v>133</v>
      </c>
      <c r="C17" s="14">
        <v>404.8</v>
      </c>
      <c r="D17" s="10">
        <f t="shared" si="1"/>
        <v>304.3609022556391</v>
      </c>
    </row>
    <row r="18" spans="1:4" ht="15.75">
      <c r="A18" s="22" t="s">
        <v>12</v>
      </c>
      <c r="B18" s="13">
        <v>0</v>
      </c>
      <c r="C18" s="14">
        <v>118.8</v>
      </c>
      <c r="D18" s="10" t="e">
        <f t="shared" si="1"/>
        <v>#DIV/0!</v>
      </c>
    </row>
    <row r="19" spans="1:4" s="11" customFormat="1" ht="15.75">
      <c r="A19" s="23" t="s">
        <v>13</v>
      </c>
      <c r="B19" s="12">
        <v>0</v>
      </c>
      <c r="C19" s="15">
        <v>-2931.1</v>
      </c>
      <c r="D19" s="9" t="e">
        <f t="shared" si="1"/>
        <v>#DIV/0!</v>
      </c>
    </row>
    <row r="20" spans="1:4" s="11" customFormat="1" ht="15.75">
      <c r="A20" s="21" t="s">
        <v>14</v>
      </c>
      <c r="B20" s="12">
        <v>868046.5</v>
      </c>
      <c r="C20" s="15">
        <v>681083.4</v>
      </c>
      <c r="D20" s="9">
        <f t="shared" si="1"/>
        <v>78.46162619168443</v>
      </c>
    </row>
    <row r="21" spans="1:4" ht="19.5" thickBot="1">
      <c r="A21" s="26" t="s">
        <v>15</v>
      </c>
      <c r="B21" s="27">
        <f>SUM(B5+B20+B19)</f>
        <v>1293214.4</v>
      </c>
      <c r="C21" s="27">
        <f>SUM(C5+C20+C19)</f>
        <v>989021</v>
      </c>
      <c r="D21" s="28">
        <f t="shared" si="1"/>
        <v>76.47772867360587</v>
      </c>
    </row>
    <row r="22" spans="1:4" ht="16.5" thickTop="1">
      <c r="A22" s="23" t="s">
        <v>16</v>
      </c>
      <c r="B22" s="12"/>
      <c r="C22" s="14"/>
      <c r="D22" s="10"/>
    </row>
    <row r="23" spans="1:4" ht="15.75">
      <c r="A23" s="22" t="s">
        <v>17</v>
      </c>
      <c r="B23" s="13">
        <v>111916.8</v>
      </c>
      <c r="C23" s="13">
        <v>81623.1</v>
      </c>
      <c r="D23" s="10">
        <f aca="true" t="shared" si="2" ref="D23:D35">C23/B23*100</f>
        <v>72.93194587407788</v>
      </c>
    </row>
    <row r="24" spans="1:4" ht="15.75">
      <c r="A24" s="22" t="s">
        <v>29</v>
      </c>
      <c r="B24" s="13">
        <v>3603</v>
      </c>
      <c r="C24" s="13">
        <v>2038.5</v>
      </c>
      <c r="D24" s="10">
        <f t="shared" si="2"/>
        <v>56.57785179017485</v>
      </c>
    </row>
    <row r="25" spans="1:4" ht="15.75">
      <c r="A25" s="22" t="s">
        <v>18</v>
      </c>
      <c r="B25" s="13">
        <v>4528.2</v>
      </c>
      <c r="C25" s="13">
        <v>2986.2</v>
      </c>
      <c r="D25" s="10">
        <f t="shared" si="2"/>
        <v>65.94673380151053</v>
      </c>
    </row>
    <row r="26" spans="1:4" ht="15.75">
      <c r="A26" s="22" t="s">
        <v>19</v>
      </c>
      <c r="B26" s="13">
        <v>30796</v>
      </c>
      <c r="C26" s="13">
        <v>10492.7</v>
      </c>
      <c r="D26" s="10">
        <f t="shared" si="2"/>
        <v>34.07163267956877</v>
      </c>
    </row>
    <row r="27" spans="1:4" ht="15.75">
      <c r="A27" s="22" t="s">
        <v>20</v>
      </c>
      <c r="B27" s="13">
        <v>37905.2</v>
      </c>
      <c r="C27" s="13">
        <v>23339.3</v>
      </c>
      <c r="D27" s="10">
        <f t="shared" si="2"/>
        <v>61.57281850511276</v>
      </c>
    </row>
    <row r="28" spans="1:4" ht="15.75">
      <c r="A28" s="22" t="s">
        <v>21</v>
      </c>
      <c r="B28" s="13">
        <v>4651</v>
      </c>
      <c r="C28" s="13">
        <v>600</v>
      </c>
      <c r="D28" s="10">
        <f t="shared" si="2"/>
        <v>12.900451515803052</v>
      </c>
    </row>
    <row r="29" spans="1:4" ht="15.75">
      <c r="A29" s="22" t="s">
        <v>22</v>
      </c>
      <c r="B29" s="13">
        <v>793390.4</v>
      </c>
      <c r="C29" s="13">
        <v>620183.1</v>
      </c>
      <c r="D29" s="10">
        <f t="shared" si="2"/>
        <v>78.16871744351835</v>
      </c>
    </row>
    <row r="30" spans="1:4" ht="15.75">
      <c r="A30" s="22" t="s">
        <v>30</v>
      </c>
      <c r="B30" s="13">
        <v>139264.9</v>
      </c>
      <c r="C30" s="13">
        <v>123055.2</v>
      </c>
      <c r="D30" s="10">
        <f t="shared" si="2"/>
        <v>88.36052731161979</v>
      </c>
    </row>
    <row r="31" spans="1:4" ht="15.75">
      <c r="A31" s="22" t="s">
        <v>23</v>
      </c>
      <c r="B31" s="13">
        <v>600.4</v>
      </c>
      <c r="C31" s="13">
        <v>376.6</v>
      </c>
      <c r="D31" s="10">
        <f t="shared" si="2"/>
        <v>62.724850099933384</v>
      </c>
    </row>
    <row r="32" spans="1:4" ht="15.75">
      <c r="A32" s="22" t="s">
        <v>24</v>
      </c>
      <c r="B32" s="13">
        <v>45488.8</v>
      </c>
      <c r="C32" s="13">
        <v>24617.1</v>
      </c>
      <c r="D32" s="10">
        <f t="shared" si="2"/>
        <v>54.116837551221394</v>
      </c>
    </row>
    <row r="33" spans="1:4" ht="15.75">
      <c r="A33" s="22" t="s">
        <v>25</v>
      </c>
      <c r="B33" s="13">
        <v>107385.7</v>
      </c>
      <c r="C33" s="13">
        <v>94208.5</v>
      </c>
      <c r="D33" s="10">
        <f t="shared" si="2"/>
        <v>87.72909242105793</v>
      </c>
    </row>
    <row r="34" spans="1:4" ht="15.75">
      <c r="A34" s="22" t="s">
        <v>26</v>
      </c>
      <c r="B34" s="13">
        <v>67998.2</v>
      </c>
      <c r="C34" s="13">
        <v>50275.6</v>
      </c>
      <c r="D34" s="10">
        <f t="shared" si="2"/>
        <v>73.93666302931548</v>
      </c>
    </row>
    <row r="35" spans="1:4" ht="18.75">
      <c r="A35" s="24" t="s">
        <v>27</v>
      </c>
      <c r="B35" s="25">
        <f>SUM(B23:B34)</f>
        <v>1347528.5999999999</v>
      </c>
      <c r="C35" s="25">
        <f>SUM(C23:C34)</f>
        <v>1033795.8999999999</v>
      </c>
      <c r="D35" s="19">
        <f t="shared" si="2"/>
        <v>76.7179190111438</v>
      </c>
    </row>
    <row r="36" spans="1:4" ht="31.5">
      <c r="A36" s="22" t="s">
        <v>32</v>
      </c>
      <c r="B36" s="14">
        <f>SUM(B21-B35)</f>
        <v>-54314.19999999995</v>
      </c>
      <c r="C36" s="14">
        <f>SUM(C21-C35)</f>
        <v>-44774.89999999991</v>
      </c>
      <c r="D36" s="16"/>
    </row>
  </sheetData>
  <sheetProtection/>
  <mergeCells count="1">
    <mergeCell ref="A1:D1"/>
  </mergeCells>
  <printOptions/>
  <pageMargins left="0.61" right="0.16" top="0.29" bottom="0.25" header="0.5" footer="0.5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Высокогорская 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Рамиля</dc:creator>
  <cp:keywords/>
  <dc:description/>
  <cp:lastModifiedBy>Айгуль Таепова</cp:lastModifiedBy>
  <cp:lastPrinted>2021-01-18T13:05:14Z</cp:lastPrinted>
  <dcterms:created xsi:type="dcterms:W3CDTF">2019-10-04T11:24:28Z</dcterms:created>
  <dcterms:modified xsi:type="dcterms:W3CDTF">2023-09-15T12:28:09Z</dcterms:modified>
  <cp:category/>
  <cp:version/>
  <cp:contentType/>
  <cp:contentStatus/>
</cp:coreProperties>
</file>