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Бюджет!$A$9</definedName>
    <definedName name="FIO" localSheetId="0">Бюджет!$G$9</definedName>
    <definedName name="LAST_CELL" localSheetId="0">Бюджет!$J$56</definedName>
    <definedName name="SIGN" localSheetId="0">Бюджет!$A$9:$H$10</definedName>
  </definedNames>
  <calcPr calcId="144525"/>
</workbook>
</file>

<file path=xl/calcChain.xml><?xml version="1.0" encoding="utf-8"?>
<calcChain xmlns="http://schemas.openxmlformats.org/spreadsheetml/2006/main">
  <c r="F50" i="1" l="1"/>
  <c r="F46" i="1"/>
  <c r="F40" i="1"/>
  <c r="F36" i="1"/>
  <c r="F28" i="1"/>
  <c r="F23" i="1"/>
  <c r="F18" i="1"/>
  <c r="F14" i="1"/>
  <c r="D52" i="1"/>
  <c r="F52" i="1" s="1"/>
  <c r="D53" i="1"/>
  <c r="F53" i="1" s="1"/>
  <c r="D50" i="1"/>
  <c r="D51" i="1"/>
  <c r="F51" i="1" s="1"/>
  <c r="D49" i="1"/>
  <c r="F49" i="1" s="1"/>
  <c r="D45" i="1"/>
  <c r="F45" i="1" s="1"/>
  <c r="D46" i="1"/>
  <c r="D47" i="1"/>
  <c r="F47" i="1" s="1"/>
  <c r="D44" i="1"/>
  <c r="F44" i="1" s="1"/>
  <c r="D42" i="1"/>
  <c r="F42" i="1" s="1"/>
  <c r="D40" i="1"/>
  <c r="D39" i="1"/>
  <c r="F39" i="1" s="1"/>
  <c r="D34" i="1"/>
  <c r="F34" i="1" s="1"/>
  <c r="D35" i="1"/>
  <c r="F35" i="1" s="1"/>
  <c r="D36" i="1"/>
  <c r="D37" i="1"/>
  <c r="F37" i="1" s="1"/>
  <c r="D33" i="1"/>
  <c r="F33" i="1" s="1"/>
  <c r="D31" i="1"/>
  <c r="F31" i="1" s="1"/>
  <c r="D28" i="1"/>
  <c r="D29" i="1"/>
  <c r="F29" i="1" s="1"/>
  <c r="D27" i="1"/>
  <c r="F27" i="1" s="1"/>
  <c r="D22" i="1"/>
  <c r="F22" i="1" s="1"/>
  <c r="D23" i="1"/>
  <c r="D24" i="1"/>
  <c r="F24" i="1" s="1"/>
  <c r="D25" i="1"/>
  <c r="F25" i="1" s="1"/>
  <c r="D21" i="1"/>
  <c r="F21" i="1" s="1"/>
  <c r="D18" i="1"/>
  <c r="D19" i="1"/>
  <c r="F19" i="1" s="1"/>
  <c r="D17" i="1"/>
  <c r="F17" i="1" s="1"/>
  <c r="D15" i="1"/>
  <c r="F15" i="1" s="1"/>
  <c r="F43" i="1"/>
  <c r="F30" i="1"/>
  <c r="D48" i="1"/>
  <c r="F48" i="1" s="1"/>
  <c r="D43" i="1"/>
  <c r="D41" i="1"/>
  <c r="F41" i="1" s="1"/>
  <c r="D38" i="1"/>
  <c r="F38" i="1" s="1"/>
  <c r="D32" i="1"/>
  <c r="F32" i="1" s="1"/>
  <c r="D30" i="1"/>
  <c r="D26" i="1"/>
  <c r="F26" i="1" s="1"/>
  <c r="D20" i="1"/>
  <c r="F20" i="1" s="1"/>
  <c r="D16" i="1"/>
  <c r="F16" i="1" s="1"/>
  <c r="D14" i="1"/>
  <c r="F9" i="1"/>
  <c r="F13" i="1"/>
  <c r="D7" i="1"/>
  <c r="F7" i="1" s="1"/>
  <c r="D8" i="1"/>
  <c r="F8" i="1" s="1"/>
  <c r="D9" i="1"/>
  <c r="D10" i="1"/>
  <c r="F10" i="1" s="1"/>
  <c r="D11" i="1"/>
  <c r="F11" i="1" s="1"/>
  <c r="D12" i="1"/>
  <c r="F12" i="1" s="1"/>
  <c r="D13" i="1"/>
  <c r="F6" i="1"/>
  <c r="D6" i="1"/>
  <c r="D5" i="1"/>
  <c r="F5" i="1" s="1"/>
  <c r="E4" i="1"/>
  <c r="C4" i="1"/>
  <c r="D4" i="1" s="1"/>
  <c r="F4" i="1" s="1"/>
</calcChain>
</file>

<file path=xl/sharedStrings.xml><?xml version="1.0" encoding="utf-8"?>
<sst xmlns="http://schemas.openxmlformats.org/spreadsheetml/2006/main" count="133" uniqueCount="35">
  <si>
    <t>тыс. руб.</t>
  </si>
  <si>
    <t>Раздел</t>
  </si>
  <si>
    <t>Подраздел</t>
  </si>
  <si>
    <t>Итого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</si>
  <si>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</si>
  <si>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</si>
  <si>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</si>
  <si>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</si>
  <si>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</si>
  <si>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</si>
  <si>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</si>
  <si>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</si>
  <si>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</si>
  <si>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</si>
  <si>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</si>
  <si>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14</t>
  </si>
  <si>
    <t>08</t>
  </si>
  <si>
    <t>12</t>
  </si>
  <si>
    <t>План расходов за 2025 год</t>
  </si>
  <si>
    <t>отклонение</t>
  </si>
  <si>
    <t>причины отклонения от запланированных значений</t>
  </si>
  <si>
    <t>План расходов за 3 кв.2025 год</t>
  </si>
  <si>
    <t>Факт расходов за 3 кв. 2025 год</t>
  </si>
  <si>
    <t>Сведения о ежеквартальном исполнении консалидированного бюджета Сармановского муниципального района по разделам и подразделам функциональной классификации расходов за 3 квартала 2025 года</t>
  </si>
  <si>
    <t>перечислена годовая сумма отрицательных трансфертов</t>
  </si>
  <si>
    <t>увеличение расходов по результатам выполнения работ</t>
  </si>
  <si>
    <t>перечислена годовая сумма</t>
  </si>
  <si>
    <t>резервный фонд</t>
  </si>
  <si>
    <t>экономия, сложившаяся по результатам выполнения работ</t>
  </si>
  <si>
    <t>сезонность осуществления расходов</t>
  </si>
  <si>
    <t>оплата работ «по факту» на основании актов выполненных работ</t>
  </si>
  <si>
    <t>уменьшение численности получателей выплат, пособий и компенсаций по сравнению с запланированной</t>
  </si>
  <si>
    <t>увеличение численности получателей выплат, пособий и компенсаций по сравнению с запланированной</t>
  </si>
  <si>
    <t>за 3 квартала расходов не было</t>
  </si>
  <si>
    <t>увеличение количества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</si>
</sst>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sz val="11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4" fontId="2" fillId="0" borderId="8" xfId="0" applyNumberFormat="1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left" wrapText="1"/>
    </xf>
    <xf numFmtId="4" fontId="2" fillId="0" borderId="4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3"/>
  <sheetViews>
    <sheetView showGridLines="0" tabSelected="1" topLeftCell="A46" zoomScaleNormal="100" workbookViewId="0">
      <selection activeCell="H67" sqref="H67"/>
    </sheetView>
  </sheetViews>
  <sheetFormatPr defaultRowHeight="12.75" customHeight="1" outlineLevelRow="1" x14ac:dyDescent="0.25"/>
  <cols>
    <col min="1" max="2" width="5.5546875" customWidth="1"/>
    <col min="3" max="3" width="9.6640625" customWidth="1"/>
    <col min="4" max="4" width="11.88671875" customWidth="1"/>
    <col min="5" max="5" width="10.77734375" customWidth="1"/>
    <col min="6" max="6" width="9.109375" customWidth="1"/>
    <col min="7" max="7" width="51.77734375" customWidth="1"/>
    <col min="8" max="10" width="9.109375" customWidth="1"/>
  </cols>
  <sheetData>
    <row r="1" spans="1:10" ht="45.6" customHeight="1" x14ac:dyDescent="0.25">
      <c r="A1" s="20" t="s">
        <v>23</v>
      </c>
      <c r="B1" s="20"/>
      <c r="C1" s="20"/>
      <c r="D1" s="20"/>
      <c r="E1" s="20"/>
      <c r="F1" s="20"/>
      <c r="G1" s="20"/>
    </row>
    <row r="2" spans="1:10" ht="11.4" customHeight="1" x14ac:dyDescent="0.25">
      <c r="A2" s="21" t="s">
        <v>0</v>
      </c>
      <c r="B2" s="21"/>
      <c r="C2" s="2"/>
      <c r="D2" s="2"/>
      <c r="E2" s="2"/>
      <c r="F2" s="2"/>
      <c r="G2" s="2"/>
      <c r="H2" s="2"/>
      <c r="I2" s="1"/>
      <c r="J2" s="1"/>
    </row>
    <row r="3" spans="1:10" ht="60.6" customHeight="1" x14ac:dyDescent="0.25">
      <c r="A3" s="3" t="s">
        <v>1</v>
      </c>
      <c r="B3" s="3" t="s">
        <v>2</v>
      </c>
      <c r="C3" s="12" t="s">
        <v>18</v>
      </c>
      <c r="D3" s="12" t="s">
        <v>21</v>
      </c>
      <c r="E3" s="12" t="s">
        <v>22</v>
      </c>
      <c r="F3" s="13" t="s">
        <v>19</v>
      </c>
      <c r="G3" s="14" t="s">
        <v>20</v>
      </c>
    </row>
    <row r="4" spans="1:10" ht="13.2" x14ac:dyDescent="0.25">
      <c r="A4" s="4" t="s">
        <v>3</v>
      </c>
      <c r="B4" s="5"/>
      <c r="C4" s="6">
        <f>1811413.41+C52</f>
        <v>1811949.71</v>
      </c>
      <c r="D4" s="6">
        <f>C4/4*3</f>
        <v>1358962.2825</v>
      </c>
      <c r="E4" s="6">
        <f>1354295.76+E52</f>
        <v>1354832.06</v>
      </c>
      <c r="F4" s="6">
        <f>D4-E4</f>
        <v>4130.2224999999162</v>
      </c>
      <c r="G4" s="6"/>
    </row>
    <row r="5" spans="1:10" ht="13.2" x14ac:dyDescent="0.25">
      <c r="A5" s="7" t="s">
        <v>4</v>
      </c>
      <c r="B5" s="8"/>
      <c r="C5" s="9">
        <v>237235.12</v>
      </c>
      <c r="D5" s="6">
        <f>C5/4*3</f>
        <v>177926.34</v>
      </c>
      <c r="E5" s="9">
        <v>202946.75</v>
      </c>
      <c r="F5" s="6">
        <f>D5-E5</f>
        <v>-25020.410000000003</v>
      </c>
      <c r="G5" s="9"/>
    </row>
    <row r="6" spans="1:10" ht="13.2" outlineLevel="1" x14ac:dyDescent="0.25">
      <c r="A6" s="10" t="s">
        <v>4</v>
      </c>
      <c r="B6" s="10" t="s">
        <v>5</v>
      </c>
      <c r="C6" s="11">
        <v>33546.080000000002</v>
      </c>
      <c r="D6" s="11">
        <f>C6/4*3</f>
        <v>25159.56</v>
      </c>
      <c r="E6" s="11">
        <v>30573.14</v>
      </c>
      <c r="F6" s="11">
        <f>D6-E6</f>
        <v>-5413.5799999999981</v>
      </c>
      <c r="G6" s="22" t="s">
        <v>25</v>
      </c>
    </row>
    <row r="7" spans="1:10" ht="13.2" outlineLevel="1" x14ac:dyDescent="0.25">
      <c r="A7" s="10" t="s">
        <v>4</v>
      </c>
      <c r="B7" s="10" t="s">
        <v>6</v>
      </c>
      <c r="C7" s="11">
        <v>24321.78</v>
      </c>
      <c r="D7" s="11">
        <f t="shared" ref="D7:D51" si="0">C7/4*3</f>
        <v>18241.334999999999</v>
      </c>
      <c r="E7" s="11">
        <v>22668.61</v>
      </c>
      <c r="F7" s="11">
        <f t="shared" ref="F7:F13" si="1">D7-E7</f>
        <v>-4427.2750000000015</v>
      </c>
      <c r="G7" s="22" t="s">
        <v>25</v>
      </c>
    </row>
    <row r="8" spans="1:10" ht="13.2" outlineLevel="1" x14ac:dyDescent="0.25">
      <c r="A8" s="10" t="s">
        <v>4</v>
      </c>
      <c r="B8" s="10" t="s">
        <v>7</v>
      </c>
      <c r="C8" s="11">
        <v>82921.679999999993</v>
      </c>
      <c r="D8" s="11">
        <f t="shared" si="0"/>
        <v>62191.259999999995</v>
      </c>
      <c r="E8" s="11">
        <v>70162.600000000006</v>
      </c>
      <c r="F8" s="11">
        <f t="shared" si="1"/>
        <v>-7971.3400000000111</v>
      </c>
      <c r="G8" s="22" t="s">
        <v>25</v>
      </c>
    </row>
    <row r="9" spans="1:10" ht="13.2" outlineLevel="1" x14ac:dyDescent="0.25">
      <c r="A9" s="10" t="s">
        <v>4</v>
      </c>
      <c r="B9" s="10" t="s">
        <v>8</v>
      </c>
      <c r="C9" s="11">
        <v>29.9</v>
      </c>
      <c r="D9" s="11">
        <f t="shared" si="0"/>
        <v>22.424999999999997</v>
      </c>
      <c r="E9" s="11">
        <v>29.9</v>
      </c>
      <c r="F9" s="11">
        <f t="shared" si="1"/>
        <v>-7.4750000000000014</v>
      </c>
      <c r="G9" s="22" t="s">
        <v>26</v>
      </c>
    </row>
    <row r="10" spans="1:10" ht="13.2" outlineLevel="1" x14ac:dyDescent="0.25">
      <c r="A10" s="10" t="s">
        <v>4</v>
      </c>
      <c r="B10" s="10" t="s">
        <v>9</v>
      </c>
      <c r="C10" s="11">
        <v>18858.72</v>
      </c>
      <c r="D10" s="11">
        <f t="shared" si="0"/>
        <v>14144.04</v>
      </c>
      <c r="E10" s="11">
        <v>15927.82</v>
      </c>
      <c r="F10" s="11">
        <f t="shared" si="1"/>
        <v>-1783.7799999999988</v>
      </c>
      <c r="G10" s="22" t="s">
        <v>25</v>
      </c>
    </row>
    <row r="11" spans="1:10" ht="13.2" outlineLevel="1" x14ac:dyDescent="0.25">
      <c r="A11" s="10" t="s">
        <v>4</v>
      </c>
      <c r="B11" s="10" t="s">
        <v>10</v>
      </c>
      <c r="C11" s="11">
        <v>1650.66</v>
      </c>
      <c r="D11" s="11">
        <f t="shared" si="0"/>
        <v>1237.9950000000001</v>
      </c>
      <c r="E11" s="11">
        <v>1646.41</v>
      </c>
      <c r="F11" s="11">
        <f t="shared" si="1"/>
        <v>-408.41499999999996</v>
      </c>
      <c r="G11" s="22" t="s">
        <v>25</v>
      </c>
    </row>
    <row r="12" spans="1:10" ht="13.2" outlineLevel="1" x14ac:dyDescent="0.25">
      <c r="A12" s="10" t="s">
        <v>4</v>
      </c>
      <c r="B12" s="10" t="s">
        <v>11</v>
      </c>
      <c r="C12" s="11">
        <v>1291.17</v>
      </c>
      <c r="D12" s="11">
        <f t="shared" si="0"/>
        <v>968.37750000000005</v>
      </c>
      <c r="E12" s="11">
        <v>0</v>
      </c>
      <c r="F12" s="11">
        <f t="shared" si="1"/>
        <v>968.37750000000005</v>
      </c>
      <c r="G12" s="22" t="s">
        <v>27</v>
      </c>
    </row>
    <row r="13" spans="1:10" ht="13.2" outlineLevel="1" x14ac:dyDescent="0.25">
      <c r="A13" s="10" t="s">
        <v>4</v>
      </c>
      <c r="B13" s="10" t="s">
        <v>12</v>
      </c>
      <c r="C13" s="11">
        <v>74615.14</v>
      </c>
      <c r="D13" s="11">
        <f t="shared" si="0"/>
        <v>55961.354999999996</v>
      </c>
      <c r="E13" s="11">
        <v>61938.26</v>
      </c>
      <c r="F13" s="11">
        <f t="shared" si="1"/>
        <v>-5976.9050000000061</v>
      </c>
      <c r="G13" s="22" t="s">
        <v>25</v>
      </c>
    </row>
    <row r="14" spans="1:10" ht="13.2" x14ac:dyDescent="0.25">
      <c r="A14" s="7" t="s">
        <v>5</v>
      </c>
      <c r="B14" s="8"/>
      <c r="C14" s="9">
        <v>5214.8999999999996</v>
      </c>
      <c r="D14" s="6">
        <f>C14/4*3</f>
        <v>3911.1749999999997</v>
      </c>
      <c r="E14" s="9">
        <v>3911.18</v>
      </c>
      <c r="F14" s="6">
        <f>ROUND(D14-E14,1)</f>
        <v>0</v>
      </c>
      <c r="G14" s="9"/>
    </row>
    <row r="15" spans="1:10" ht="13.2" outlineLevel="1" x14ac:dyDescent="0.25">
      <c r="A15" s="10" t="s">
        <v>5</v>
      </c>
      <c r="B15" s="10" t="s">
        <v>6</v>
      </c>
      <c r="C15" s="11">
        <v>5214.8999999999996</v>
      </c>
      <c r="D15" s="11">
        <f t="shared" si="0"/>
        <v>3911.1749999999997</v>
      </c>
      <c r="E15" s="11">
        <v>3911.18</v>
      </c>
      <c r="F15" s="11">
        <f>ROUND(D15-E15,1)</f>
        <v>0</v>
      </c>
      <c r="G15" s="11"/>
    </row>
    <row r="16" spans="1:10" ht="13.2" x14ac:dyDescent="0.25">
      <c r="A16" s="7" t="s">
        <v>6</v>
      </c>
      <c r="B16" s="8"/>
      <c r="C16" s="9">
        <v>7224.63</v>
      </c>
      <c r="D16" s="6">
        <f>C16/4*3</f>
        <v>5418.4724999999999</v>
      </c>
      <c r="E16" s="9">
        <v>4226.4399999999996</v>
      </c>
      <c r="F16" s="6">
        <f>D16-E16</f>
        <v>1192.0325000000003</v>
      </c>
      <c r="G16" s="9"/>
    </row>
    <row r="17" spans="1:7" ht="13.2" outlineLevel="1" x14ac:dyDescent="0.25">
      <c r="A17" s="10" t="s">
        <v>6</v>
      </c>
      <c r="B17" s="10" t="s">
        <v>13</v>
      </c>
      <c r="C17" s="11">
        <v>33.61</v>
      </c>
      <c r="D17" s="11">
        <f t="shared" si="0"/>
        <v>25.2075</v>
      </c>
      <c r="E17" s="11">
        <v>20.05</v>
      </c>
      <c r="F17" s="11">
        <f t="shared" ref="F17:F51" si="2">D17-E17</f>
        <v>5.1574999999999989</v>
      </c>
      <c r="G17" s="22" t="s">
        <v>28</v>
      </c>
    </row>
    <row r="18" spans="1:7" ht="13.2" outlineLevel="1" x14ac:dyDescent="0.25">
      <c r="A18" s="10" t="s">
        <v>6</v>
      </c>
      <c r="B18" s="10" t="s">
        <v>14</v>
      </c>
      <c r="C18" s="11">
        <v>4772.9399999999996</v>
      </c>
      <c r="D18" s="11">
        <f t="shared" si="0"/>
        <v>3579.7049999999999</v>
      </c>
      <c r="E18" s="11">
        <v>3097.03</v>
      </c>
      <c r="F18" s="11">
        <f t="shared" si="2"/>
        <v>482.67499999999973</v>
      </c>
      <c r="G18" s="22" t="s">
        <v>28</v>
      </c>
    </row>
    <row r="19" spans="1:7" ht="13.2" outlineLevel="1" x14ac:dyDescent="0.25">
      <c r="A19" s="10" t="s">
        <v>6</v>
      </c>
      <c r="B19" s="10" t="s">
        <v>15</v>
      </c>
      <c r="C19" s="11">
        <v>2418.08</v>
      </c>
      <c r="D19" s="11">
        <f t="shared" si="0"/>
        <v>1813.56</v>
      </c>
      <c r="E19" s="11">
        <v>1109.3699999999999</v>
      </c>
      <c r="F19" s="11">
        <f t="shared" si="2"/>
        <v>704.19</v>
      </c>
      <c r="G19" s="22" t="s">
        <v>28</v>
      </c>
    </row>
    <row r="20" spans="1:7" ht="13.2" x14ac:dyDescent="0.25">
      <c r="A20" s="7" t="s">
        <v>7</v>
      </c>
      <c r="B20" s="8"/>
      <c r="C20" s="9">
        <v>65219.54</v>
      </c>
      <c r="D20" s="6">
        <f>C20/4*3</f>
        <v>48914.654999999999</v>
      </c>
      <c r="E20" s="9">
        <v>29683.8</v>
      </c>
      <c r="F20" s="6">
        <f>D20-E20</f>
        <v>19230.855</v>
      </c>
      <c r="G20" s="9"/>
    </row>
    <row r="21" spans="1:7" ht="13.2" outlineLevel="1" x14ac:dyDescent="0.25">
      <c r="A21" s="10" t="s">
        <v>7</v>
      </c>
      <c r="B21" s="10" t="s">
        <v>8</v>
      </c>
      <c r="C21" s="11">
        <v>1153.53</v>
      </c>
      <c r="D21" s="11">
        <f t="shared" si="0"/>
        <v>865.14750000000004</v>
      </c>
      <c r="E21" s="11">
        <v>815.41</v>
      </c>
      <c r="F21" s="11">
        <f t="shared" si="2"/>
        <v>49.737500000000068</v>
      </c>
      <c r="G21" s="22" t="s">
        <v>29</v>
      </c>
    </row>
    <row r="22" spans="1:7" ht="13.2" outlineLevel="1" x14ac:dyDescent="0.25">
      <c r="A22" s="10" t="s">
        <v>7</v>
      </c>
      <c r="B22" s="10" t="s">
        <v>9</v>
      </c>
      <c r="C22" s="11">
        <v>392.45</v>
      </c>
      <c r="D22" s="11">
        <f t="shared" si="0"/>
        <v>294.33749999999998</v>
      </c>
      <c r="E22" s="11">
        <v>262.85000000000002</v>
      </c>
      <c r="F22" s="11">
        <f t="shared" si="2"/>
        <v>31.487499999999955</v>
      </c>
      <c r="G22" s="22" t="s">
        <v>30</v>
      </c>
    </row>
    <row r="23" spans="1:7" ht="13.2" outlineLevel="1" x14ac:dyDescent="0.25">
      <c r="A23" s="10" t="s">
        <v>7</v>
      </c>
      <c r="B23" s="10" t="s">
        <v>16</v>
      </c>
      <c r="C23" s="11">
        <v>1404</v>
      </c>
      <c r="D23" s="11">
        <f t="shared" si="0"/>
        <v>1053</v>
      </c>
      <c r="E23" s="11">
        <v>695.92</v>
      </c>
      <c r="F23" s="11">
        <f t="shared" si="2"/>
        <v>357.08000000000004</v>
      </c>
      <c r="G23" s="22" t="s">
        <v>30</v>
      </c>
    </row>
    <row r="24" spans="1:7" ht="13.2" outlineLevel="1" x14ac:dyDescent="0.25">
      <c r="A24" s="10" t="s">
        <v>7</v>
      </c>
      <c r="B24" s="10" t="s">
        <v>13</v>
      </c>
      <c r="C24" s="11">
        <v>58533.37</v>
      </c>
      <c r="D24" s="11">
        <f t="shared" si="0"/>
        <v>43900.027500000004</v>
      </c>
      <c r="E24" s="11">
        <v>25503.97</v>
      </c>
      <c r="F24" s="11">
        <f t="shared" si="2"/>
        <v>18396.057500000003</v>
      </c>
      <c r="G24" s="22" t="s">
        <v>30</v>
      </c>
    </row>
    <row r="25" spans="1:7" ht="13.2" outlineLevel="1" x14ac:dyDescent="0.25">
      <c r="A25" s="10" t="s">
        <v>7</v>
      </c>
      <c r="B25" s="10" t="s">
        <v>17</v>
      </c>
      <c r="C25" s="11">
        <v>3736.19</v>
      </c>
      <c r="D25" s="11">
        <f t="shared" si="0"/>
        <v>2802.1424999999999</v>
      </c>
      <c r="E25" s="11">
        <v>2405.65</v>
      </c>
      <c r="F25" s="11">
        <f t="shared" si="2"/>
        <v>396.49249999999984</v>
      </c>
      <c r="G25" s="22" t="s">
        <v>30</v>
      </c>
    </row>
    <row r="26" spans="1:7" ht="13.2" x14ac:dyDescent="0.25">
      <c r="A26" s="7" t="s">
        <v>8</v>
      </c>
      <c r="B26" s="8"/>
      <c r="C26" s="9">
        <v>74156.789999999994</v>
      </c>
      <c r="D26" s="6">
        <f>C26/4*3</f>
        <v>55617.592499999999</v>
      </c>
      <c r="E26" s="9">
        <v>38237.61</v>
      </c>
      <c r="F26" s="6">
        <f>D26-E26</f>
        <v>17379.982499999998</v>
      </c>
      <c r="G26" s="9"/>
    </row>
    <row r="27" spans="1:7" ht="13.2" outlineLevel="1" x14ac:dyDescent="0.25">
      <c r="A27" s="10" t="s">
        <v>8</v>
      </c>
      <c r="B27" s="10" t="s">
        <v>4</v>
      </c>
      <c r="C27" s="11">
        <v>9126</v>
      </c>
      <c r="D27" s="11">
        <f t="shared" si="0"/>
        <v>6844.5</v>
      </c>
      <c r="E27" s="11">
        <v>9126</v>
      </c>
      <c r="F27" s="11">
        <f t="shared" si="2"/>
        <v>-2281.5</v>
      </c>
      <c r="G27" s="22" t="s">
        <v>26</v>
      </c>
    </row>
    <row r="28" spans="1:7" ht="13.2" outlineLevel="1" x14ac:dyDescent="0.25">
      <c r="A28" s="10" t="s">
        <v>8</v>
      </c>
      <c r="B28" s="10" t="s">
        <v>5</v>
      </c>
      <c r="C28" s="11">
        <v>819.67</v>
      </c>
      <c r="D28" s="11">
        <f t="shared" si="0"/>
        <v>614.75249999999994</v>
      </c>
      <c r="E28" s="11">
        <v>599.46</v>
      </c>
      <c r="F28" s="11">
        <f t="shared" si="2"/>
        <v>15.292499999999905</v>
      </c>
      <c r="G28" s="22" t="s">
        <v>30</v>
      </c>
    </row>
    <row r="29" spans="1:7" ht="13.2" outlineLevel="1" x14ac:dyDescent="0.25">
      <c r="A29" s="10" t="s">
        <v>8</v>
      </c>
      <c r="B29" s="10" t="s">
        <v>6</v>
      </c>
      <c r="C29" s="11">
        <v>64211.12</v>
      </c>
      <c r="D29" s="11">
        <f t="shared" si="0"/>
        <v>48158.340000000004</v>
      </c>
      <c r="E29" s="11">
        <v>28512.15</v>
      </c>
      <c r="F29" s="11">
        <f t="shared" si="2"/>
        <v>19646.190000000002</v>
      </c>
      <c r="G29" s="22" t="s">
        <v>30</v>
      </c>
    </row>
    <row r="30" spans="1:7" ht="13.2" x14ac:dyDescent="0.25">
      <c r="A30" s="7" t="s">
        <v>9</v>
      </c>
      <c r="B30" s="8"/>
      <c r="C30" s="9">
        <v>5654</v>
      </c>
      <c r="D30" s="6">
        <f>C30/4*3</f>
        <v>4240.5</v>
      </c>
      <c r="E30" s="9">
        <v>1371</v>
      </c>
      <c r="F30" s="6">
        <f>D30-E30</f>
        <v>2869.5</v>
      </c>
      <c r="G30" s="9"/>
    </row>
    <row r="31" spans="1:7" ht="13.2" outlineLevel="1" x14ac:dyDescent="0.25">
      <c r="A31" s="10" t="s">
        <v>9</v>
      </c>
      <c r="B31" s="10" t="s">
        <v>6</v>
      </c>
      <c r="C31" s="11">
        <v>5654</v>
      </c>
      <c r="D31" s="11">
        <f t="shared" si="0"/>
        <v>4240.5</v>
      </c>
      <c r="E31" s="11">
        <v>1371</v>
      </c>
      <c r="F31" s="11">
        <f t="shared" si="2"/>
        <v>2869.5</v>
      </c>
      <c r="G31" s="22" t="s">
        <v>30</v>
      </c>
    </row>
    <row r="32" spans="1:7" ht="13.2" x14ac:dyDescent="0.25">
      <c r="A32" s="7" t="s">
        <v>10</v>
      </c>
      <c r="B32" s="8"/>
      <c r="C32" s="9">
        <v>1022953.01</v>
      </c>
      <c r="D32" s="6">
        <f>C32/4*3</f>
        <v>767214.75750000007</v>
      </c>
      <c r="E32" s="9">
        <v>770409.28</v>
      </c>
      <c r="F32" s="6">
        <f>D32-E32</f>
        <v>-3194.5224999999627</v>
      </c>
      <c r="G32" s="9"/>
    </row>
    <row r="33" spans="1:7" ht="13.2" outlineLevel="1" x14ac:dyDescent="0.25">
      <c r="A33" s="10" t="s">
        <v>10</v>
      </c>
      <c r="B33" s="10" t="s">
        <v>4</v>
      </c>
      <c r="C33" s="11">
        <v>269043.84000000003</v>
      </c>
      <c r="D33" s="11">
        <f t="shared" si="0"/>
        <v>201782.88</v>
      </c>
      <c r="E33" s="11">
        <v>178057.8</v>
      </c>
      <c r="F33" s="11">
        <f t="shared" si="2"/>
        <v>23725.080000000016</v>
      </c>
      <c r="G33" s="22" t="s">
        <v>28</v>
      </c>
    </row>
    <row r="34" spans="1:7" ht="13.2" outlineLevel="1" x14ac:dyDescent="0.25">
      <c r="A34" s="10" t="s">
        <v>10</v>
      </c>
      <c r="B34" s="10" t="s">
        <v>5</v>
      </c>
      <c r="C34" s="11">
        <v>656437.53</v>
      </c>
      <c r="D34" s="11">
        <f t="shared" si="0"/>
        <v>492328.14750000002</v>
      </c>
      <c r="E34" s="11">
        <v>514508.27</v>
      </c>
      <c r="F34" s="11">
        <f t="shared" si="2"/>
        <v>-22180.122499999998</v>
      </c>
      <c r="G34" s="22" t="s">
        <v>25</v>
      </c>
    </row>
    <row r="35" spans="1:7" ht="13.2" outlineLevel="1" x14ac:dyDescent="0.25">
      <c r="A35" s="10" t="s">
        <v>10</v>
      </c>
      <c r="B35" s="10" t="s">
        <v>6</v>
      </c>
      <c r="C35" s="11">
        <v>63358.83</v>
      </c>
      <c r="D35" s="11">
        <f t="shared" si="0"/>
        <v>47519.122499999998</v>
      </c>
      <c r="E35" s="11">
        <v>52756.63</v>
      </c>
      <c r="F35" s="11">
        <f t="shared" si="2"/>
        <v>-5237.5074999999997</v>
      </c>
      <c r="G35" s="22" t="s">
        <v>25</v>
      </c>
    </row>
    <row r="36" spans="1:7" ht="13.2" outlineLevel="1" x14ac:dyDescent="0.25">
      <c r="A36" s="10" t="s">
        <v>10</v>
      </c>
      <c r="B36" s="10" t="s">
        <v>10</v>
      </c>
      <c r="C36" s="11">
        <v>4218.28</v>
      </c>
      <c r="D36" s="11">
        <f t="shared" si="0"/>
        <v>3163.71</v>
      </c>
      <c r="E36" s="11">
        <v>2814.09</v>
      </c>
      <c r="F36" s="11">
        <f t="shared" si="2"/>
        <v>349.61999999999989</v>
      </c>
      <c r="G36" s="22" t="s">
        <v>28</v>
      </c>
    </row>
    <row r="37" spans="1:7" ht="13.2" outlineLevel="1" x14ac:dyDescent="0.25">
      <c r="A37" s="10" t="s">
        <v>10</v>
      </c>
      <c r="B37" s="10" t="s">
        <v>13</v>
      </c>
      <c r="C37" s="11">
        <v>29894.53</v>
      </c>
      <c r="D37" s="11">
        <f t="shared" si="0"/>
        <v>22420.897499999999</v>
      </c>
      <c r="E37" s="11">
        <v>22272.51</v>
      </c>
      <c r="F37" s="11">
        <f t="shared" si="2"/>
        <v>148.38750000000073</v>
      </c>
      <c r="G37" s="22" t="s">
        <v>28</v>
      </c>
    </row>
    <row r="38" spans="1:7" ht="13.2" x14ac:dyDescent="0.25">
      <c r="A38" s="7" t="s">
        <v>16</v>
      </c>
      <c r="B38" s="8"/>
      <c r="C38" s="9">
        <v>192575.69</v>
      </c>
      <c r="D38" s="6">
        <f>C38/4*3</f>
        <v>144431.76750000002</v>
      </c>
      <c r="E38" s="9">
        <v>144890.51</v>
      </c>
      <c r="F38" s="6">
        <f>D38-E38</f>
        <v>-458.74249999999302</v>
      </c>
      <c r="G38" s="9"/>
    </row>
    <row r="39" spans="1:7" ht="13.2" outlineLevel="1" x14ac:dyDescent="0.25">
      <c r="A39" s="10" t="s">
        <v>16</v>
      </c>
      <c r="B39" s="10" t="s">
        <v>4</v>
      </c>
      <c r="C39" s="11">
        <v>179732.62</v>
      </c>
      <c r="D39" s="11">
        <f t="shared" si="0"/>
        <v>134799.465</v>
      </c>
      <c r="E39" s="11">
        <v>135930.84</v>
      </c>
      <c r="F39" s="11">
        <f t="shared" si="2"/>
        <v>-1131.375</v>
      </c>
      <c r="G39" s="22" t="s">
        <v>25</v>
      </c>
    </row>
    <row r="40" spans="1:7" ht="13.2" outlineLevel="1" x14ac:dyDescent="0.25">
      <c r="A40" s="10" t="s">
        <v>16</v>
      </c>
      <c r="B40" s="10" t="s">
        <v>5</v>
      </c>
      <c r="C40" s="11">
        <v>12843.07</v>
      </c>
      <c r="D40" s="11">
        <f t="shared" si="0"/>
        <v>9632.3024999999998</v>
      </c>
      <c r="E40" s="11">
        <v>8959.67</v>
      </c>
      <c r="F40" s="11">
        <f t="shared" si="2"/>
        <v>672.63249999999971</v>
      </c>
      <c r="G40" s="22" t="s">
        <v>28</v>
      </c>
    </row>
    <row r="41" spans="1:7" ht="13.2" x14ac:dyDescent="0.25">
      <c r="A41" s="7" t="s">
        <v>13</v>
      </c>
      <c r="B41" s="8"/>
      <c r="C41" s="9">
        <v>654.5</v>
      </c>
      <c r="D41" s="6">
        <f>C41/4*3</f>
        <v>490.875</v>
      </c>
      <c r="E41" s="9">
        <v>391.8</v>
      </c>
      <c r="F41" s="6">
        <f>D41-E41</f>
        <v>99.074999999999989</v>
      </c>
      <c r="G41" s="9"/>
    </row>
    <row r="42" spans="1:7" ht="13.2" outlineLevel="1" x14ac:dyDescent="0.25">
      <c r="A42" s="10" t="s">
        <v>13</v>
      </c>
      <c r="B42" s="10" t="s">
        <v>10</v>
      </c>
      <c r="C42" s="11">
        <v>654.5</v>
      </c>
      <c r="D42" s="11">
        <f t="shared" si="0"/>
        <v>490.875</v>
      </c>
      <c r="E42" s="11">
        <v>391.8</v>
      </c>
      <c r="F42" s="11">
        <f t="shared" si="2"/>
        <v>99.074999999999989</v>
      </c>
      <c r="G42" s="22" t="s">
        <v>30</v>
      </c>
    </row>
    <row r="43" spans="1:7" ht="13.2" x14ac:dyDescent="0.25">
      <c r="A43" s="7" t="s">
        <v>14</v>
      </c>
      <c r="B43" s="8"/>
      <c r="C43" s="9">
        <v>59025.51</v>
      </c>
      <c r="D43" s="6">
        <f>C43/4*3</f>
        <v>44269.1325</v>
      </c>
      <c r="E43" s="9">
        <v>36189.75</v>
      </c>
      <c r="F43" s="6">
        <f>D43-E43</f>
        <v>8079.3824999999997</v>
      </c>
      <c r="G43" s="9"/>
    </row>
    <row r="44" spans="1:7" ht="13.2" outlineLevel="1" x14ac:dyDescent="0.25">
      <c r="A44" s="10" t="s">
        <v>14</v>
      </c>
      <c r="B44" s="10" t="s">
        <v>4</v>
      </c>
      <c r="C44" s="11">
        <v>530.79</v>
      </c>
      <c r="D44" s="11">
        <f t="shared" si="0"/>
        <v>398.09249999999997</v>
      </c>
      <c r="E44" s="11">
        <v>0</v>
      </c>
      <c r="F44" s="11">
        <f t="shared" si="2"/>
        <v>398.09249999999997</v>
      </c>
      <c r="G44" s="22" t="s">
        <v>33</v>
      </c>
    </row>
    <row r="45" spans="1:7" ht="20.399999999999999" outlineLevel="1" x14ac:dyDescent="0.25">
      <c r="A45" s="10" t="s">
        <v>14</v>
      </c>
      <c r="B45" s="10" t="s">
        <v>6</v>
      </c>
      <c r="C45" s="11">
        <v>230</v>
      </c>
      <c r="D45" s="11">
        <f t="shared" si="0"/>
        <v>172.5</v>
      </c>
      <c r="E45" s="11">
        <v>132.9</v>
      </c>
      <c r="F45" s="11">
        <f t="shared" si="2"/>
        <v>39.599999999999994</v>
      </c>
      <c r="G45" s="22" t="s">
        <v>31</v>
      </c>
    </row>
    <row r="46" spans="1:7" ht="20.399999999999999" outlineLevel="1" x14ac:dyDescent="0.25">
      <c r="A46" s="10" t="s">
        <v>14</v>
      </c>
      <c r="B46" s="10" t="s">
        <v>7</v>
      </c>
      <c r="C46" s="11">
        <v>43252.69</v>
      </c>
      <c r="D46" s="11">
        <f t="shared" si="0"/>
        <v>32439.517500000002</v>
      </c>
      <c r="E46" s="11">
        <v>23851.93</v>
      </c>
      <c r="F46" s="11">
        <f t="shared" si="2"/>
        <v>8587.5875000000015</v>
      </c>
      <c r="G46" s="22" t="s">
        <v>31</v>
      </c>
    </row>
    <row r="47" spans="1:7" ht="20.399999999999999" outlineLevel="1" x14ac:dyDescent="0.25">
      <c r="A47" s="10" t="s">
        <v>14</v>
      </c>
      <c r="B47" s="10" t="s">
        <v>9</v>
      </c>
      <c r="C47" s="11">
        <v>15012.02</v>
      </c>
      <c r="D47" s="11">
        <f t="shared" si="0"/>
        <v>11259.014999999999</v>
      </c>
      <c r="E47" s="11">
        <v>12204.93</v>
      </c>
      <c r="F47" s="11">
        <f t="shared" si="2"/>
        <v>-945.91500000000087</v>
      </c>
      <c r="G47" s="22" t="s">
        <v>32</v>
      </c>
    </row>
    <row r="48" spans="1:7" ht="13.2" x14ac:dyDescent="0.25">
      <c r="A48" s="7" t="s">
        <v>11</v>
      </c>
      <c r="B48" s="8"/>
      <c r="C48" s="9">
        <v>141499.73000000001</v>
      </c>
      <c r="D48" s="6">
        <f>C48/4*3</f>
        <v>106124.79750000002</v>
      </c>
      <c r="E48" s="9">
        <v>122037.63</v>
      </c>
      <c r="F48" s="6">
        <f>D48-E48</f>
        <v>-15912.83249999999</v>
      </c>
      <c r="G48" s="9"/>
    </row>
    <row r="49" spans="1:7" ht="13.2" outlineLevel="1" x14ac:dyDescent="0.25">
      <c r="A49" s="10" t="s">
        <v>11</v>
      </c>
      <c r="B49" s="10" t="s">
        <v>4</v>
      </c>
      <c r="C49" s="11">
        <v>17207.78</v>
      </c>
      <c r="D49" s="11">
        <f t="shared" si="0"/>
        <v>12905.834999999999</v>
      </c>
      <c r="E49" s="11">
        <v>16202.91</v>
      </c>
      <c r="F49" s="11">
        <f t="shared" si="2"/>
        <v>-3297.0750000000007</v>
      </c>
      <c r="G49" s="22" t="s">
        <v>25</v>
      </c>
    </row>
    <row r="50" spans="1:7" ht="13.2" outlineLevel="1" x14ac:dyDescent="0.25">
      <c r="A50" s="10" t="s">
        <v>11</v>
      </c>
      <c r="B50" s="10" t="s">
        <v>5</v>
      </c>
      <c r="C50" s="11">
        <v>2017.33</v>
      </c>
      <c r="D50" s="11">
        <f t="shared" si="0"/>
        <v>1512.9974999999999</v>
      </c>
      <c r="E50" s="11">
        <v>1794.44</v>
      </c>
      <c r="F50" s="11">
        <f t="shared" si="2"/>
        <v>-281.44250000000011</v>
      </c>
      <c r="G50" s="22" t="s">
        <v>34</v>
      </c>
    </row>
    <row r="51" spans="1:7" ht="13.2" outlineLevel="1" x14ac:dyDescent="0.25">
      <c r="A51" s="10" t="s">
        <v>11</v>
      </c>
      <c r="B51" s="10" t="s">
        <v>6</v>
      </c>
      <c r="C51" s="11">
        <v>122274.62</v>
      </c>
      <c r="D51" s="11">
        <f t="shared" si="0"/>
        <v>91705.964999999997</v>
      </c>
      <c r="E51" s="11">
        <v>104040.27</v>
      </c>
      <c r="F51" s="11">
        <f t="shared" si="2"/>
        <v>-12334.305000000008</v>
      </c>
      <c r="G51" s="22" t="s">
        <v>25</v>
      </c>
    </row>
    <row r="52" spans="1:7" ht="12.75" customHeight="1" x14ac:dyDescent="0.25">
      <c r="A52" s="15" t="s">
        <v>15</v>
      </c>
      <c r="B52" s="15" t="s">
        <v>6</v>
      </c>
      <c r="C52" s="16">
        <v>536.29999999999995</v>
      </c>
      <c r="D52" s="6">
        <f>C52/4*3</f>
        <v>402.22499999999997</v>
      </c>
      <c r="E52" s="16">
        <v>536.29999999999995</v>
      </c>
      <c r="F52" s="6">
        <f>D52-E52</f>
        <v>-134.07499999999999</v>
      </c>
      <c r="G52" s="16"/>
    </row>
    <row r="53" spans="1:7" ht="12.75" customHeight="1" x14ac:dyDescent="0.25">
      <c r="A53" s="17" t="s">
        <v>15</v>
      </c>
      <c r="B53" s="17" t="s">
        <v>6</v>
      </c>
      <c r="C53" s="18">
        <v>536.29999999999995</v>
      </c>
      <c r="D53" s="11">
        <f>C53/4*3</f>
        <v>402.22499999999997</v>
      </c>
      <c r="E53" s="18">
        <v>536.29999999999995</v>
      </c>
      <c r="F53" s="11">
        <f t="shared" ref="F53" si="3">D53-E53</f>
        <v>-134.07499999999999</v>
      </c>
      <c r="G53" s="19" t="s">
        <v>24</v>
      </c>
    </row>
  </sheetData>
  <mergeCells count="2">
    <mergeCell ref="A1:G1"/>
    <mergeCell ref="A2:B2"/>
  </mergeCells>
  <pageMargins left="0.25" right="0.25" top="0.75" bottom="0.75" header="0.3" footer="0.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Миннуллина</dc:creator>
  <dc:description>POI HSSF rep:2.56.0.319</dc:description>
  <cp:lastModifiedBy>Альбина Миннуллина</cp:lastModifiedBy>
  <cp:lastPrinted>2025-10-24T05:59:03Z</cp:lastPrinted>
  <dcterms:created xsi:type="dcterms:W3CDTF">2025-10-15T12:58:24Z</dcterms:created>
  <dcterms:modified xsi:type="dcterms:W3CDTF">2025-10-24T06:01:49Z</dcterms:modified>
</cp:coreProperties>
</file>